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mpinz.sharepoint.com/sites/ACVM_AR/MonitoringSurveillance/"/>
    </mc:Choice>
  </mc:AlternateContent>
  <xr:revisionPtr revIDLastSave="0" documentId="8_{227CB6ED-4491-4929-B164-6732627D0328}" xr6:coauthVersionLast="47" xr6:coauthVersionMax="47" xr10:uidLastSave="{00000000-0000-0000-0000-000000000000}"/>
  <bookViews>
    <workbookView xWindow="-18000" yWindow="-16320" windowWidth="29040" windowHeight="15720" xr2:uid="{51178D50-E5A7-47B9-B327-7122299D837A}"/>
  </bookViews>
  <sheets>
    <sheet name="E. coli" sheetId="4" r:id="rId1"/>
    <sheet name="E. faecalis" sheetId="5" r:id="rId2"/>
    <sheet name="E. faecium" sheetId="8" r:id="rId3"/>
    <sheet name="Concentrations" sheetId="7" r:id="rId4"/>
  </sheets>
  <definedNames>
    <definedName name="_xlnm._FilterDatabase" localSheetId="0" hidden="1">'E. coli'!$A$3:$AB$39</definedName>
    <definedName name="_xlnm._FilterDatabase" localSheetId="1" hidden="1">'E. faecalis'!$A$3:$AA$35</definedName>
    <definedName name="_xlnm._FilterDatabase" localSheetId="2" hidden="1">'E. faecium'!$A$3:$AA$35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4" l="1"/>
  <c r="F31" i="4"/>
  <c r="F29" i="4"/>
  <c r="G29" i="4"/>
  <c r="G27" i="4"/>
  <c r="G21" i="4"/>
  <c r="E21" i="4"/>
  <c r="E13" i="4"/>
  <c r="E11" i="4"/>
  <c r="E5" i="4"/>
  <c r="S5" i="4"/>
  <c r="R5" i="4"/>
  <c r="Q7" i="4"/>
  <c r="R7" i="4"/>
  <c r="S7" i="4"/>
  <c r="T7" i="4"/>
  <c r="T9" i="4"/>
  <c r="S9" i="4"/>
  <c r="R9" i="4"/>
  <c r="M11" i="4"/>
  <c r="N11" i="4"/>
  <c r="T13" i="4"/>
  <c r="R15" i="4"/>
  <c r="Q15" i="4"/>
  <c r="O17" i="4"/>
  <c r="P17" i="4"/>
  <c r="R19" i="4"/>
  <c r="S19" i="4"/>
  <c r="T19" i="4"/>
  <c r="U19" i="4"/>
  <c r="T21" i="4"/>
  <c r="S21" i="4"/>
  <c r="J23" i="4"/>
  <c r="K23" i="4"/>
  <c r="O25" i="4"/>
  <c r="O27" i="4"/>
  <c r="P27" i="4"/>
  <c r="Q27" i="4"/>
  <c r="R29" i="4"/>
  <c r="S29" i="4"/>
  <c r="T31" i="4"/>
  <c r="S31" i="4"/>
  <c r="R31" i="4"/>
  <c r="S33" i="4"/>
  <c r="T33" i="4"/>
  <c r="U35" i="4"/>
  <c r="T35" i="4"/>
  <c r="R37" i="4"/>
  <c r="Q37" i="4"/>
  <c r="P39" i="4"/>
  <c r="O39" i="4"/>
  <c r="G38" i="4"/>
  <c r="G39" i="4" s="1"/>
  <c r="E38" i="4"/>
  <c r="E39" i="4" s="1"/>
  <c r="G36" i="4"/>
  <c r="G37" i="4" s="1"/>
  <c r="E36" i="4"/>
  <c r="E37" i="4" s="1"/>
  <c r="G34" i="4"/>
  <c r="G35" i="4" s="1"/>
  <c r="E34" i="4"/>
  <c r="G32" i="4"/>
  <c r="G33" i="4" s="1"/>
  <c r="E32" i="4"/>
  <c r="E33" i="4" s="1"/>
  <c r="G30" i="4"/>
  <c r="G31" i="4" s="1"/>
  <c r="E30" i="4"/>
  <c r="E31" i="4" s="1"/>
  <c r="G28" i="4"/>
  <c r="E28" i="4"/>
  <c r="E29" i="4" s="1"/>
  <c r="G26" i="4"/>
  <c r="E26" i="4"/>
  <c r="E27" i="4" s="1"/>
  <c r="G24" i="4"/>
  <c r="G25" i="4" s="1"/>
  <c r="E24" i="4"/>
  <c r="E25" i="4" s="1"/>
  <c r="G22" i="4"/>
  <c r="G23" i="4" s="1"/>
  <c r="F22" i="4"/>
  <c r="F23" i="4" s="1"/>
  <c r="E22" i="4"/>
  <c r="E23" i="4" s="1"/>
  <c r="G18" i="4"/>
  <c r="G19" i="4" s="1"/>
  <c r="G20" i="4"/>
  <c r="E20" i="4"/>
  <c r="E18" i="4"/>
  <c r="E19" i="4" s="1"/>
  <c r="G16" i="4"/>
  <c r="G17" i="4" s="1"/>
  <c r="E16" i="4"/>
  <c r="E17" i="4" s="1"/>
  <c r="F14" i="4"/>
  <c r="F15" i="4" s="1"/>
  <c r="E14" i="4"/>
  <c r="E15" i="4" s="1"/>
  <c r="E12" i="4"/>
  <c r="G10" i="4"/>
  <c r="G11" i="4" s="1"/>
  <c r="E10" i="4"/>
  <c r="G8" i="4"/>
  <c r="G9" i="4" s="1"/>
  <c r="E8" i="4"/>
  <c r="E9" i="4" s="1"/>
  <c r="G6" i="4"/>
  <c r="G7" i="4" s="1"/>
  <c r="E6" i="4"/>
  <c r="E7" i="4" s="1"/>
  <c r="G4" i="4"/>
  <c r="G5" i="4" s="1"/>
  <c r="E4" i="4"/>
  <c r="G34" i="8"/>
  <c r="G35" i="8" s="1"/>
  <c r="E34" i="8"/>
  <c r="E35" i="8"/>
  <c r="N35" i="8"/>
  <c r="P33" i="8"/>
  <c r="Q33" i="8"/>
  <c r="G30" i="8"/>
  <c r="E30" i="8"/>
  <c r="E31" i="8" s="1"/>
  <c r="G31" i="8"/>
  <c r="J31" i="8"/>
  <c r="K31" i="8"/>
  <c r="E28" i="8"/>
  <c r="E29" i="8" s="1"/>
  <c r="G28" i="8"/>
  <c r="G29" i="8"/>
  <c r="O29" i="8"/>
  <c r="E26" i="8"/>
  <c r="G26" i="8"/>
  <c r="G27" i="8" s="1"/>
  <c r="E27" i="8"/>
  <c r="X27" i="8"/>
  <c r="G25" i="8"/>
  <c r="E25" i="8"/>
  <c r="G24" i="8"/>
  <c r="E24" i="8"/>
  <c r="N25" i="8"/>
  <c r="E22" i="8"/>
  <c r="G23" i="8"/>
  <c r="E23" i="8"/>
  <c r="Q23" i="8"/>
  <c r="E20" i="8"/>
  <c r="G20" i="8"/>
  <c r="G21" i="8" s="1"/>
  <c r="E21" i="8"/>
  <c r="P21" i="8"/>
  <c r="O19" i="8"/>
  <c r="V17" i="8"/>
  <c r="G15" i="8"/>
  <c r="E15" i="8"/>
  <c r="V15" i="8"/>
  <c r="G13" i="8"/>
  <c r="F13" i="8"/>
  <c r="E13" i="8"/>
  <c r="G12" i="8"/>
  <c r="F12" i="8"/>
  <c r="E12" i="8"/>
  <c r="Q13" i="8"/>
  <c r="P13" i="8"/>
  <c r="G10" i="8"/>
  <c r="G11" i="8" s="1"/>
  <c r="E10" i="8"/>
  <c r="E11" i="8" s="1"/>
  <c r="Q11" i="8"/>
  <c r="G8" i="8"/>
  <c r="E8" i="8"/>
  <c r="G9" i="8"/>
  <c r="E9" i="8"/>
  <c r="R9" i="8"/>
  <c r="Q9" i="8"/>
  <c r="P9" i="8"/>
  <c r="E7" i="8"/>
  <c r="F7" i="8"/>
  <c r="G7" i="8"/>
  <c r="G5" i="8"/>
  <c r="E5" i="8"/>
  <c r="R7" i="8"/>
  <c r="S5" i="8"/>
  <c r="R5" i="8"/>
  <c r="G22" i="8"/>
  <c r="G14" i="8"/>
  <c r="E14" i="8"/>
  <c r="G6" i="8"/>
  <c r="F6" i="8"/>
  <c r="E6" i="8"/>
  <c r="G4" i="8"/>
  <c r="E4" i="8"/>
  <c r="G35" i="5"/>
  <c r="G34" i="5"/>
  <c r="E34" i="5"/>
  <c r="O35" i="5"/>
  <c r="P35" i="5"/>
  <c r="O33" i="5"/>
  <c r="P33" i="5"/>
  <c r="Q33" i="5"/>
  <c r="U33" i="5"/>
  <c r="G31" i="5"/>
  <c r="G30" i="5"/>
  <c r="E30" i="5"/>
  <c r="E31" i="5" s="1"/>
  <c r="L31" i="5"/>
  <c r="K31" i="5"/>
  <c r="J31" i="5"/>
  <c r="G29" i="5"/>
  <c r="G28" i="5"/>
  <c r="E28" i="5"/>
  <c r="O29" i="5"/>
  <c r="T29" i="5"/>
  <c r="G27" i="5"/>
  <c r="G26" i="5"/>
  <c r="E26" i="5"/>
  <c r="AA27" i="5"/>
  <c r="X27" i="5"/>
  <c r="G25" i="5"/>
  <c r="G24" i="5"/>
  <c r="E24" i="5"/>
  <c r="E25" i="5" s="1"/>
  <c r="Q25" i="5"/>
  <c r="P25" i="5"/>
  <c r="G23" i="5"/>
  <c r="G22" i="5"/>
  <c r="E22" i="5"/>
  <c r="E23" i="5" s="1"/>
  <c r="S23" i="5"/>
  <c r="T23" i="5"/>
  <c r="R23" i="5"/>
  <c r="G21" i="5"/>
  <c r="G20" i="5"/>
  <c r="E20" i="5"/>
  <c r="P21" i="5"/>
  <c r="S19" i="5"/>
  <c r="V17" i="5"/>
  <c r="G15" i="5"/>
  <c r="G14" i="5"/>
  <c r="E14" i="5"/>
  <c r="E15" i="5" s="1"/>
  <c r="V15" i="5"/>
  <c r="F13" i="5"/>
  <c r="G13" i="5"/>
  <c r="G12" i="5"/>
  <c r="F12" i="5"/>
  <c r="E12" i="5"/>
  <c r="E13" i="5" s="1"/>
  <c r="G8" i="5"/>
  <c r="G9" i="5"/>
  <c r="F6" i="5"/>
  <c r="F7" i="5" s="1"/>
  <c r="G6" i="5"/>
  <c r="G7" i="5" s="1"/>
  <c r="G4" i="5"/>
  <c r="F11" i="5"/>
  <c r="G11" i="5"/>
  <c r="G10" i="5"/>
  <c r="F10" i="5"/>
  <c r="E10" i="5"/>
  <c r="O11" i="5"/>
  <c r="P11" i="5"/>
  <c r="Q11" i="5"/>
  <c r="N11" i="5"/>
  <c r="E8" i="5"/>
  <c r="E6" i="5"/>
  <c r="E4" i="5"/>
  <c r="E5" i="5" s="1"/>
  <c r="P9" i="5"/>
  <c r="O9" i="5"/>
  <c r="G5" i="5"/>
  <c r="E35" i="5"/>
  <c r="E29" i="5"/>
  <c r="E27" i="5"/>
  <c r="E21" i="5"/>
  <c r="E11" i="5"/>
  <c r="E9" i="5"/>
  <c r="E7" i="5"/>
  <c r="R7" i="5"/>
  <c r="S5" i="5"/>
  <c r="R5" i="5"/>
  <c r="Q5" i="5"/>
</calcChain>
</file>

<file path=xl/sharedStrings.xml><?xml version="1.0" encoding="utf-8"?>
<sst xmlns="http://schemas.openxmlformats.org/spreadsheetml/2006/main" count="620" uniqueCount="92">
  <si>
    <t>Animal type</t>
  </si>
  <si>
    <t>Antimicrobial</t>
  </si>
  <si>
    <r>
      <t>S</t>
    </r>
    <r>
      <rPr>
        <b/>
        <vertAlign val="superscript"/>
        <sz val="11"/>
        <color theme="1"/>
        <rFont val="Calibri"/>
        <family val="2"/>
        <scheme val="minor"/>
      </rPr>
      <t>2</t>
    </r>
  </si>
  <si>
    <r>
      <t>I</t>
    </r>
    <r>
      <rPr>
        <b/>
        <vertAlign val="superscript"/>
        <sz val="11"/>
        <color theme="1"/>
        <rFont val="Calibri"/>
        <family val="2"/>
        <scheme val="minor"/>
      </rPr>
      <t>2</t>
    </r>
  </si>
  <si>
    <t>0.002</t>
  </si>
  <si>
    <t>0.004</t>
  </si>
  <si>
    <t>0.008</t>
  </si>
  <si>
    <t>0.015</t>
  </si>
  <si>
    <t>0.03</t>
  </si>
  <si>
    <t>0.06</t>
  </si>
  <si>
    <t>0.12</t>
  </si>
  <si>
    <t>0.25</t>
  </si>
  <si>
    <t>0.5</t>
  </si>
  <si>
    <t>1</t>
  </si>
  <si>
    <t>2</t>
  </si>
  <si>
    <t>4</t>
  </si>
  <si>
    <t>8</t>
  </si>
  <si>
    <t>16</t>
  </si>
  <si>
    <t>32</t>
  </si>
  <si>
    <t>64</t>
  </si>
  <si>
    <t>128</t>
  </si>
  <si>
    <t>256</t>
  </si>
  <si>
    <t>1024</t>
  </si>
  <si>
    <t>2048</t>
  </si>
  <si>
    <t>amoxicillin_clavulanic_acid</t>
  </si>
  <si>
    <t>Number</t>
  </si>
  <si>
    <t>-</t>
  </si>
  <si>
    <t>Percent</t>
  </si>
  <si>
    <t>ampicillin</t>
  </si>
  <si>
    <t>cefotaxime</t>
  </si>
  <si>
    <r>
      <t>cefoxitin</t>
    </r>
    <r>
      <rPr>
        <vertAlign val="superscript"/>
        <sz val="11"/>
        <color theme="1"/>
        <rFont val="Calibri"/>
        <family val="2"/>
        <scheme val="minor"/>
      </rPr>
      <t>3</t>
    </r>
  </si>
  <si>
    <r>
      <t>ceftazidime</t>
    </r>
    <r>
      <rPr>
        <vertAlign val="superscript"/>
        <sz val="11"/>
        <color theme="1"/>
        <rFont val="Calibri"/>
        <family val="2"/>
        <scheme val="minor"/>
      </rPr>
      <t>3</t>
    </r>
  </si>
  <si>
    <t>ciprofloxacin</t>
  </si>
  <si>
    <t>colistin</t>
  </si>
  <si>
    <t>gentamicin</t>
  </si>
  <si>
    <t>streptomycin</t>
  </si>
  <si>
    <t>sulfamethoxazole</t>
  </si>
  <si>
    <t>tetracycline</t>
  </si>
  <si>
    <t>trimethoprim</t>
  </si>
  <si>
    <t>The white fields represent the range of dilutions tested.  MIC values less than or equal to the lowest concentration tested are presented as this lowest concentration.  MIC values greater than the highest concentration tested are presented as the next highest concentration after the highest concentration tested.  The vertical bars indicate the breakpoints between the susceptibility categories.  For antimicrobials where there are two vertical lines, the first line represents the breakpoint between susceptible and susceptible dose dependent/intermediate, and the second line represents the breakpoint between susceptible dose dependent/intermediate and resistant.  For antimicrobials where there is one vertical line, the line represents the breakpoint between susceptible and resistant/NWT.</t>
  </si>
  <si>
    <t>S, susceptible/WT; I, susceptible dose dependent (EUCAST)/intermediate (CLSI); R, resistant/NWT.</t>
  </si>
  <si>
    <t>Cefoxitin and ceftazidime susceptible and resistant categories cannot be distinguished with the range of concentrations used.</t>
  </si>
  <si>
    <t>Bacterial species</t>
  </si>
  <si>
    <t>512</t>
  </si>
  <si>
    <t>4096</t>
  </si>
  <si>
    <t>E. faecalis</t>
  </si>
  <si>
    <t>bacitracin</t>
  </si>
  <si>
    <t>erythromycin</t>
  </si>
  <si>
    <t>tylosin_tartrate</t>
  </si>
  <si>
    <t>vancomycin</t>
  </si>
  <si>
    <t>quinupristin_dalfopristin</t>
  </si>
  <si>
    <t>cefoxitin</t>
  </si>
  <si>
    <t>ceftazidime</t>
  </si>
  <si>
    <t>nalidixic_acid</t>
  </si>
  <si>
    <t>bacteria</t>
  </si>
  <si>
    <t>antibiotic</t>
  </si>
  <si>
    <t>minimum</t>
  </si>
  <si>
    <t>maximum</t>
  </si>
  <si>
    <t>note</t>
  </si>
  <si>
    <t>e. coli/salmonella</t>
  </si>
  <si>
    <t>AmpC screen</t>
  </si>
  <si>
    <t>ESBL screen</t>
  </si>
  <si>
    <t>enterococci</t>
  </si>
  <si>
    <r>
      <t xml:space="preserve">MIC distribution among </t>
    </r>
    <r>
      <rPr>
        <b/>
        <i/>
        <sz val="12"/>
        <color theme="1"/>
        <rFont val="Times New Roman"/>
        <family val="1"/>
      </rPr>
      <t>Enterococcus faecalis</t>
    </r>
    <r>
      <rPr>
        <b/>
        <sz val="12"/>
        <color theme="1"/>
        <rFont val="Times New Roman"/>
        <family val="1"/>
      </rPr>
      <t xml:space="preserve"> isolated from lamb (n=51), 2024</t>
    </r>
    <r>
      <rPr>
        <b/>
        <vertAlign val="superscript"/>
        <sz val="12"/>
        <color theme="1"/>
        <rFont val="Times New Roman"/>
        <family val="1"/>
      </rPr>
      <t>1</t>
    </r>
  </si>
  <si>
    <t>Lamb</t>
  </si>
  <si>
    <t>amikacin</t>
  </si>
  <si>
    <t>clavulanic acid concentration 2</t>
  </si>
  <si>
    <t>neomycin</t>
  </si>
  <si>
    <t>chloramphenicol</t>
  </si>
  <si>
    <t>ceftiofur</t>
  </si>
  <si>
    <t>cephalothin</t>
  </si>
  <si>
    <t>Bacitracin MIC Test Strip</t>
  </si>
  <si>
    <t>kanamycin</t>
  </si>
  <si>
    <t>lincomycin</t>
  </si>
  <si>
    <t>daptomycin</t>
  </si>
  <si>
    <t>nitrofurantoin</t>
  </si>
  <si>
    <t>linezolid</t>
  </si>
  <si>
    <t>penicillin</t>
  </si>
  <si>
    <t>tigecycline</t>
  </si>
  <si>
    <t>EFM only (EFS intrinsically resistant)</t>
  </si>
  <si>
    <t>EFS only</t>
  </si>
  <si>
    <r>
      <t>R</t>
    </r>
    <r>
      <rPr>
        <b/>
        <vertAlign val="superscript"/>
        <sz val="11"/>
        <color theme="1"/>
        <rFont val="Calibri"/>
        <family val="2"/>
        <scheme val="minor"/>
      </rPr>
      <t>2</t>
    </r>
  </si>
  <si>
    <t>0.015/0.016</t>
  </si>
  <si>
    <r>
      <t xml:space="preserve">There are no interpretive standards for this antimicrobial and </t>
    </r>
    <r>
      <rPr>
        <i/>
        <sz val="10"/>
        <color theme="1"/>
        <rFont val="Times New Roman"/>
        <family val="1"/>
      </rPr>
      <t>E. faecalis</t>
    </r>
    <r>
      <rPr>
        <sz val="10"/>
        <color theme="1"/>
        <rFont val="Times New Roman"/>
        <family val="1"/>
      </rPr>
      <t>.</t>
    </r>
  </si>
  <si>
    <r>
      <rPr>
        <sz val="11"/>
        <rFont val="Calibri"/>
        <family val="2"/>
      </rPr>
      <t>̶</t>
    </r>
    <r>
      <rPr>
        <sz val="11"/>
        <rFont val="Calibri"/>
        <family val="2"/>
        <scheme val="minor"/>
      </rPr>
      <t xml:space="preserve"> </t>
    </r>
    <r>
      <rPr>
        <vertAlign val="superscript"/>
        <sz val="11"/>
        <rFont val="Calibri"/>
        <family val="2"/>
        <scheme val="minor"/>
      </rPr>
      <t>3</t>
    </r>
  </si>
  <si>
    <t>quinupristin/dalfopristin</t>
  </si>
  <si>
    <r>
      <t xml:space="preserve">There are no interpretive standards for this antimicrobial and </t>
    </r>
    <r>
      <rPr>
        <i/>
        <sz val="10"/>
        <color theme="1"/>
        <rFont val="Times New Roman"/>
        <family val="1"/>
      </rPr>
      <t>E. faecium</t>
    </r>
    <r>
      <rPr>
        <sz val="10"/>
        <color theme="1"/>
        <rFont val="Times New Roman"/>
        <family val="1"/>
      </rPr>
      <t>.</t>
    </r>
  </si>
  <si>
    <r>
      <t xml:space="preserve">MIC distribution among </t>
    </r>
    <r>
      <rPr>
        <b/>
        <i/>
        <sz val="12"/>
        <color theme="1"/>
        <rFont val="Times New Roman"/>
        <family val="1"/>
      </rPr>
      <t>Escherichia coli</t>
    </r>
    <r>
      <rPr>
        <b/>
        <sz val="12"/>
        <color theme="1"/>
        <rFont val="Times New Roman"/>
        <family val="1"/>
      </rPr>
      <t xml:space="preserve"> isolated from lamb (n=80), 2024</t>
    </r>
    <r>
      <rPr>
        <b/>
        <vertAlign val="superscript"/>
        <sz val="12"/>
        <color theme="1"/>
        <rFont val="Times New Roman"/>
        <family val="1"/>
      </rPr>
      <t>1</t>
    </r>
  </si>
  <si>
    <t>cefalothin</t>
  </si>
  <si>
    <t>E. faecium</t>
  </si>
  <si>
    <r>
      <t xml:space="preserve">MIC distribution among </t>
    </r>
    <r>
      <rPr>
        <b/>
        <i/>
        <sz val="12"/>
        <color theme="1"/>
        <rFont val="Times New Roman"/>
        <family val="1"/>
      </rPr>
      <t>Enterococcus faecium</t>
    </r>
    <r>
      <rPr>
        <b/>
        <sz val="12"/>
        <color theme="1"/>
        <rFont val="Times New Roman"/>
        <family val="1"/>
      </rPr>
      <t xml:space="preserve"> isolated from lamb (n=6), 2024</t>
    </r>
  </si>
  <si>
    <t>Escherichia coli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</si>
</sst>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2"/>
      <color theme="1"/>
      <name val="Times New Roman"/>
      <family val="1"/>
    </font>
    <font>
      <b/>
      <i/>
      <sz val="12"/>
      <color theme="1"/>
      <name val="Times New Roman"/>
      <family val="1"/>
    </font>
    <font>
      <sz val="10"/>
      <color theme="1"/>
      <name val="Times New Roman"/>
      <family val="1"/>
    </font>
    <font>
      <b/>
      <vertAlign val="superscript"/>
      <sz val="11"/>
      <color theme="1"/>
      <name val="Calibri"/>
      <family val="2"/>
      <scheme val="minor"/>
    </font>
    <font>
      <b/>
      <vertAlign val="superscript"/>
      <sz val="12"/>
      <color theme="1"/>
      <name val="Times New Roman"/>
      <family val="1"/>
    </font>
    <font>
      <vertAlign val="superscript"/>
      <sz val="11"/>
      <color theme="1"/>
      <name val="Calibri"/>
      <family val="2"/>
      <scheme val="minor"/>
    </font>
    <font>
      <i/>
      <sz val="11"/>
      <color theme="1"/>
      <name val="Calibri"/>
      <family val="2"/>
      <scheme val="minor"/>
    </font>
    <font>
      <sz val="10"/>
      <color rgb="FF000000"/>
      <name val="Times New Roman"/>
      <family val="1"/>
    </font>
    <font>
      <sz val="11"/>
      <color rgb="FF000000"/>
      <name val="Calibri"/>
      <family val="2"/>
      <scheme val="minor"/>
    </font>
    <font>
      <i/>
      <sz val="10"/>
      <color theme="1"/>
      <name val="Times New Roman"/>
      <family val="1"/>
    </font>
    <font>
      <sz val="11"/>
      <name val="Calibri"/>
      <family val="2"/>
    </font>
    <font>
      <vertAlign val="superscript"/>
      <sz val="11"/>
      <name val="Calibri"/>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105">
    <xf numFmtId="0" fontId="0" fillId="0" borderId="0" xfId="0"/>
    <xf numFmtId="0" fontId="1" fillId="0" borderId="0" xfId="0" applyFont="1" applyAlignment="1">
      <alignment horizontal="center"/>
    </xf>
    <xf numFmtId="0" fontId="0" fillId="2" borderId="2" xfId="0" applyFill="1" applyBorder="1"/>
    <xf numFmtId="0" fontId="0" fillId="2" borderId="5" xfId="0" applyFill="1" applyBorder="1"/>
    <xf numFmtId="0" fontId="1" fillId="3" borderId="2" xfId="0" applyFont="1" applyFill="1" applyBorder="1" applyAlignment="1">
      <alignment horizontal="center"/>
    </xf>
    <xf numFmtId="0" fontId="1" fillId="3" borderId="1" xfId="0" applyFont="1" applyFill="1" applyBorder="1" applyAlignment="1">
      <alignment horizontal="center"/>
    </xf>
    <xf numFmtId="0" fontId="0" fillId="3" borderId="0" xfId="0" applyFill="1" applyAlignment="1">
      <alignment horizontal="left"/>
    </xf>
    <xf numFmtId="0" fontId="0" fillId="0" borderId="0" xfId="0" applyAlignment="1">
      <alignment horizontal="left"/>
    </xf>
    <xf numFmtId="0" fontId="1" fillId="3" borderId="2" xfId="0" applyFont="1" applyFill="1" applyBorder="1" applyAlignment="1">
      <alignment horizontal="left"/>
    </xf>
    <xf numFmtId="0" fontId="0" fillId="2" borderId="1" xfId="0" applyFill="1" applyBorder="1"/>
    <xf numFmtId="0" fontId="3" fillId="3" borderId="0" xfId="0" applyFont="1" applyFill="1"/>
    <xf numFmtId="0" fontId="6" fillId="0" borderId="0" xfId="0" applyFont="1" applyAlignment="1">
      <alignment vertical="center"/>
    </xf>
    <xf numFmtId="0" fontId="1" fillId="3" borderId="8" xfId="0" applyFont="1" applyFill="1" applyBorder="1" applyAlignment="1">
      <alignment horizontal="left"/>
    </xf>
    <xf numFmtId="0" fontId="6" fillId="0" borderId="0" xfId="0" applyFont="1"/>
    <xf numFmtId="0" fontId="4" fillId="0" borderId="0" xfId="0" applyFont="1" applyAlignment="1">
      <alignment vertical="center"/>
    </xf>
    <xf numFmtId="164" fontId="0" fillId="2" borderId="5" xfId="0" applyNumberFormat="1" applyFill="1" applyBorder="1"/>
    <xf numFmtId="164" fontId="0" fillId="2" borderId="4" xfId="0" applyNumberFormat="1" applyFill="1" applyBorder="1"/>
    <xf numFmtId="164" fontId="3" fillId="2" borderId="5" xfId="0" applyNumberFormat="1" applyFont="1" applyFill="1" applyBorder="1"/>
    <xf numFmtId="0" fontId="11" fillId="0" borderId="0" xfId="0" applyFont="1"/>
    <xf numFmtId="0" fontId="0" fillId="0" borderId="0" xfId="0" applyAlignment="1">
      <alignment horizontal="right"/>
    </xf>
    <xf numFmtId="0" fontId="0" fillId="2" borderId="1" xfId="0" applyFill="1" applyBorder="1" applyAlignment="1">
      <alignment horizontal="right"/>
    </xf>
    <xf numFmtId="0" fontId="0" fillId="0" borderId="2" xfId="0" applyBorder="1" applyAlignment="1">
      <alignment horizontal="right"/>
    </xf>
    <xf numFmtId="0" fontId="0" fillId="0" borderId="9" xfId="0" applyBorder="1" applyAlignment="1">
      <alignment horizontal="right"/>
    </xf>
    <xf numFmtId="0" fontId="0" fillId="0" borderId="1" xfId="0" applyBorder="1" applyAlignment="1">
      <alignment horizontal="right"/>
    </xf>
    <xf numFmtId="0" fontId="0" fillId="2" borderId="2" xfId="0" applyFill="1" applyBorder="1" applyAlignment="1">
      <alignment horizontal="right"/>
    </xf>
    <xf numFmtId="0" fontId="0" fillId="2" borderId="4" xfId="0" applyFill="1" applyBorder="1" applyAlignment="1">
      <alignment horizontal="right"/>
    </xf>
    <xf numFmtId="0" fontId="0" fillId="0" borderId="5" xfId="0" applyBorder="1" applyAlignment="1">
      <alignment horizontal="right"/>
    </xf>
    <xf numFmtId="164" fontId="0" fillId="0" borderId="5" xfId="0" applyNumberFormat="1" applyBorder="1" applyAlignment="1">
      <alignment horizontal="right"/>
    </xf>
    <xf numFmtId="0" fontId="0" fillId="0" borderId="11" xfId="0" applyBorder="1" applyAlignment="1">
      <alignment horizontal="right"/>
    </xf>
    <xf numFmtId="0" fontId="0" fillId="0" borderId="4" xfId="0" applyBorder="1" applyAlignment="1">
      <alignment horizontal="right"/>
    </xf>
    <xf numFmtId="0" fontId="0" fillId="2" borderId="5" xfId="0" applyFill="1" applyBorder="1" applyAlignment="1">
      <alignment horizontal="right"/>
    </xf>
    <xf numFmtId="0" fontId="0" fillId="2" borderId="3" xfId="0" applyFill="1" applyBorder="1" applyAlignment="1">
      <alignment horizontal="right"/>
    </xf>
    <xf numFmtId="0" fontId="0" fillId="2" borderId="0" xfId="0" applyFill="1" applyAlignment="1">
      <alignment horizontal="right"/>
    </xf>
    <xf numFmtId="0" fontId="0" fillId="0" borderId="6" xfId="0" applyBorder="1" applyAlignment="1">
      <alignment horizontal="right"/>
    </xf>
    <xf numFmtId="164" fontId="0" fillId="2" borderId="5" xfId="0" applyNumberFormat="1" applyFill="1" applyBorder="1" applyAlignment="1">
      <alignment horizontal="right"/>
    </xf>
    <xf numFmtId="164" fontId="0" fillId="0" borderId="11" xfId="0" applyNumberFormat="1" applyBorder="1" applyAlignment="1">
      <alignment horizontal="right"/>
    </xf>
    <xf numFmtId="164" fontId="0" fillId="0" borderId="7" xfId="0" applyNumberFormat="1" applyBorder="1" applyAlignment="1">
      <alignment horizontal="right"/>
    </xf>
    <xf numFmtId="0" fontId="0" fillId="0" borderId="3" xfId="0" applyBorder="1" applyAlignment="1">
      <alignment horizontal="right"/>
    </xf>
    <xf numFmtId="164" fontId="0" fillId="0" borderId="4" xfId="0" applyNumberFormat="1" applyBorder="1" applyAlignment="1">
      <alignment horizontal="right"/>
    </xf>
    <xf numFmtId="164" fontId="0" fillId="0" borderId="0" xfId="0" applyNumberFormat="1" applyAlignment="1">
      <alignment horizontal="right"/>
    </xf>
    <xf numFmtId="164" fontId="0" fillId="0" borderId="3" xfId="0" applyNumberFormat="1" applyBorder="1" applyAlignment="1">
      <alignment horizontal="right"/>
    </xf>
    <xf numFmtId="164" fontId="0" fillId="2" borderId="0" xfId="0" applyNumberFormat="1" applyFill="1" applyAlignment="1">
      <alignment horizontal="right"/>
    </xf>
    <xf numFmtId="164" fontId="0" fillId="2" borderId="4" xfId="0" applyNumberFormat="1" applyFill="1" applyBorder="1" applyAlignment="1">
      <alignment horizontal="right"/>
    </xf>
    <xf numFmtId="49" fontId="0" fillId="2" borderId="3" xfId="0" applyNumberFormat="1" applyFill="1" applyBorder="1" applyAlignment="1">
      <alignment horizontal="right"/>
    </xf>
    <xf numFmtId="49" fontId="0" fillId="2" borderId="0" xfId="0" applyNumberFormat="1" applyFill="1" applyAlignment="1">
      <alignment horizontal="right"/>
    </xf>
    <xf numFmtId="0" fontId="0" fillId="0" borderId="10" xfId="0" applyBorder="1" applyAlignment="1">
      <alignment horizontal="right"/>
    </xf>
    <xf numFmtId="0" fontId="0" fillId="2" borderId="0" xfId="0" applyFill="1"/>
    <xf numFmtId="0" fontId="3" fillId="2" borderId="0" xfId="0" applyFont="1" applyFill="1"/>
    <xf numFmtId="0" fontId="2" fillId="2" borderId="0" xfId="0" applyFont="1" applyFill="1"/>
    <xf numFmtId="164" fontId="2" fillId="2" borderId="5" xfId="0" applyNumberFormat="1" applyFont="1" applyFill="1" applyBorder="1"/>
    <xf numFmtId="0" fontId="0" fillId="0" borderId="2" xfId="0" applyBorder="1"/>
    <xf numFmtId="164" fontId="0" fillId="0" borderId="5" xfId="0" applyNumberFormat="1" applyBorder="1"/>
    <xf numFmtId="0" fontId="0" fillId="0" borderId="5" xfId="0" applyBorder="1"/>
    <xf numFmtId="0" fontId="3" fillId="0" borderId="0" xfId="0" applyFont="1"/>
    <xf numFmtId="164" fontId="3" fillId="0" borderId="5" xfId="0" applyNumberFormat="1" applyFont="1" applyBorder="1"/>
    <xf numFmtId="0" fontId="0" fillId="0" borderId="9" xfId="0" applyBorder="1"/>
    <xf numFmtId="0" fontId="0" fillId="0" borderId="1" xfId="0" applyBorder="1"/>
    <xf numFmtId="164" fontId="0" fillId="0" borderId="11" xfId="0" applyNumberFormat="1" applyBorder="1"/>
    <xf numFmtId="164" fontId="0" fillId="0" borderId="4" xfId="0" applyNumberFormat="1" applyBorder="1"/>
    <xf numFmtId="0" fontId="0" fillId="0" borderId="10" xfId="0" applyBorder="1"/>
    <xf numFmtId="0" fontId="0" fillId="0" borderId="3" xfId="0" applyBorder="1"/>
    <xf numFmtId="0" fontId="0" fillId="2" borderId="9" xfId="0" applyFill="1" applyBorder="1"/>
    <xf numFmtId="164" fontId="0" fillId="2" borderId="11" xfId="0" applyNumberFormat="1" applyFill="1" applyBorder="1"/>
    <xf numFmtId="0" fontId="3" fillId="0" borderId="9" xfId="0" applyFont="1" applyBorder="1"/>
    <xf numFmtId="164" fontId="3" fillId="0" borderId="11" xfId="0" applyNumberFormat="1" applyFont="1" applyBorder="1"/>
    <xf numFmtId="0" fontId="0" fillId="0" borderId="6" xfId="0" applyBorder="1"/>
    <xf numFmtId="0" fontId="0" fillId="0" borderId="11" xfId="0" applyBorder="1"/>
    <xf numFmtId="0" fontId="0" fillId="0" borderId="7" xfId="0" applyBorder="1"/>
    <xf numFmtId="0" fontId="0" fillId="0" borderId="4" xfId="0" applyBorder="1"/>
    <xf numFmtId="0" fontId="3" fillId="0" borderId="1" xfId="0" applyFont="1" applyBorder="1"/>
    <xf numFmtId="164" fontId="3" fillId="0" borderId="4" xfId="0" applyNumberFormat="1" applyFont="1" applyBorder="1"/>
    <xf numFmtId="0" fontId="0" fillId="0" borderId="2" xfId="0" applyBorder="1" applyAlignment="1">
      <alignment horizontal="left"/>
    </xf>
    <xf numFmtId="1" fontId="0" fillId="0" borderId="2" xfId="0" applyNumberFormat="1" applyBorder="1" applyAlignment="1">
      <alignment horizontal="left"/>
    </xf>
    <xf numFmtId="1" fontId="0" fillId="0" borderId="0" xfId="0" applyNumberFormat="1" applyAlignment="1">
      <alignment horizontal="left"/>
    </xf>
    <xf numFmtId="0" fontId="0" fillId="0" borderId="9" xfId="0" applyBorder="1" applyAlignment="1">
      <alignment horizontal="left"/>
    </xf>
    <xf numFmtId="0" fontId="0" fillId="0" borderId="5" xfId="0" applyBorder="1" applyAlignment="1">
      <alignment horizontal="left"/>
    </xf>
    <xf numFmtId="164" fontId="0" fillId="0" borderId="5" xfId="0" applyNumberFormat="1" applyBorder="1" applyAlignment="1">
      <alignment horizontal="left"/>
    </xf>
    <xf numFmtId="164" fontId="0" fillId="0" borderId="11" xfId="0" applyNumberFormat="1" applyBorder="1" applyAlignment="1">
      <alignment horizontal="left"/>
    </xf>
    <xf numFmtId="0" fontId="0" fillId="0" borderId="10" xfId="0" applyBorder="1" applyAlignment="1">
      <alignment horizontal="left"/>
    </xf>
    <xf numFmtId="0" fontId="0" fillId="0" borderId="1" xfId="0" applyBorder="1" applyAlignment="1">
      <alignment horizontal="left"/>
    </xf>
    <xf numFmtId="0" fontId="10" fillId="0" borderId="2" xfId="0" applyFont="1" applyBorder="1" applyAlignment="1">
      <alignment horizontal="left"/>
    </xf>
    <xf numFmtId="1" fontId="3" fillId="0" borderId="2" xfId="0" applyNumberFormat="1" applyFont="1" applyBorder="1" applyAlignment="1">
      <alignment horizontal="left"/>
    </xf>
    <xf numFmtId="0" fontId="3" fillId="0" borderId="2" xfId="0" applyFont="1" applyBorder="1" applyAlignment="1">
      <alignment horizontal="left"/>
    </xf>
    <xf numFmtId="0" fontId="0" fillId="0" borderId="3" xfId="0" applyBorder="1" applyAlignment="1">
      <alignment horizontal="left"/>
    </xf>
    <xf numFmtId="0" fontId="10" fillId="0" borderId="5" xfId="0" applyFont="1" applyBorder="1" applyAlignment="1">
      <alignment horizontal="left"/>
    </xf>
    <xf numFmtId="164" fontId="3" fillId="0" borderId="5" xfId="0" applyNumberFormat="1" applyFont="1" applyBorder="1" applyAlignment="1">
      <alignment horizontal="left"/>
    </xf>
    <xf numFmtId="0" fontId="10" fillId="0" borderId="0" xfId="0" applyFont="1" applyAlignment="1">
      <alignment horizontal="left"/>
    </xf>
    <xf numFmtId="1" fontId="3" fillId="0" borderId="0" xfId="0" applyNumberFormat="1" applyFont="1" applyAlignment="1">
      <alignment horizontal="left"/>
    </xf>
    <xf numFmtId="0" fontId="3" fillId="0" borderId="0" xfId="0" applyFont="1" applyAlignment="1">
      <alignment horizontal="left"/>
    </xf>
    <xf numFmtId="0" fontId="0" fillId="0" borderId="4" xfId="0" applyBorder="1" applyAlignment="1">
      <alignment horizontal="left"/>
    </xf>
    <xf numFmtId="0" fontId="3" fillId="0" borderId="5" xfId="0" applyFont="1" applyBorder="1"/>
    <xf numFmtId="0" fontId="12" fillId="0" borderId="1" xfId="0" applyFont="1" applyBorder="1" applyAlignment="1">
      <alignment horizontal="left"/>
    </xf>
    <xf numFmtId="0" fontId="12" fillId="0" borderId="3" xfId="0" applyFont="1" applyBorder="1" applyAlignment="1">
      <alignment horizontal="left"/>
    </xf>
    <xf numFmtId="0" fontId="12" fillId="0" borderId="4" xfId="0" applyFont="1" applyBorder="1" applyAlignment="1">
      <alignment horizontal="left"/>
    </xf>
    <xf numFmtId="49" fontId="3" fillId="0" borderId="0" xfId="0" applyNumberFormat="1" applyFont="1" applyAlignment="1">
      <alignment horizontal="left"/>
    </xf>
    <xf numFmtId="49" fontId="3" fillId="0" borderId="5" xfId="0" applyNumberFormat="1" applyFont="1" applyBorder="1" applyAlignment="1">
      <alignment horizontal="left"/>
    </xf>
    <xf numFmtId="49" fontId="3" fillId="0" borderId="11" xfId="0" applyNumberFormat="1" applyFont="1" applyBorder="1" applyAlignment="1">
      <alignment horizontal="left"/>
    </xf>
    <xf numFmtId="164" fontId="3" fillId="0" borderId="11" xfId="0" applyNumberFormat="1" applyFont="1" applyBorder="1" applyAlignment="1">
      <alignment horizontal="left"/>
    </xf>
    <xf numFmtId="20" fontId="3" fillId="3" borderId="0" xfId="0" applyNumberFormat="1" applyFont="1" applyFill="1"/>
    <xf numFmtId="0" fontId="6" fillId="0" borderId="0" xfId="0" applyFont="1" applyAlignment="1">
      <alignment wrapText="1"/>
    </xf>
    <xf numFmtId="0" fontId="0" fillId="0" borderId="0" xfId="0" applyAlignment="1">
      <alignment wrapText="1"/>
    </xf>
    <xf numFmtId="0" fontId="0" fillId="0" borderId="5" xfId="0" applyFill="1" applyBorder="1" applyAlignment="1">
      <alignment horizontal="left"/>
    </xf>
    <xf numFmtId="0" fontId="0" fillId="0" borderId="2" xfId="0" applyFill="1" applyBorder="1" applyAlignment="1">
      <alignment horizontal="left"/>
    </xf>
    <xf numFmtId="0" fontId="0" fillId="0" borderId="0" xfId="0" applyFill="1" applyAlignment="1">
      <alignment horizontal="left"/>
    </xf>
    <xf numFmtId="0" fontId="3" fillId="0" borderId="5"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43"/>
  <sheetViews>
    <sheetView tabSelected="1" workbookViewId="0">
      <selection activeCell="B4" sqref="B4:B39"/>
    </sheetView>
  </sheetViews>
  <sheetFormatPr defaultRowHeight="14.5" x14ac:dyDescent="0.35"/>
  <cols>
    <col min="1" max="1" width="15.81640625" style="7" bestFit="1" customWidth="1"/>
    <col min="2" max="2" width="15.81640625" style="7" customWidth="1"/>
    <col min="3" max="3" width="27.7265625" style="7" bestFit="1" customWidth="1"/>
    <col min="4" max="4" width="12" style="7" hidden="1" customWidth="1"/>
    <col min="5" max="7" width="7.7265625" style="7" customWidth="1"/>
    <col min="8" max="8" width="10.81640625" customWidth="1"/>
  </cols>
  <sheetData>
    <row r="1" spans="1:28" ht="18" x14ac:dyDescent="0.35">
      <c r="A1" s="14" t="s">
        <v>87</v>
      </c>
      <c r="B1" s="14"/>
    </row>
    <row r="3" spans="1:28" s="1" customFormat="1" ht="16.5" x14ac:dyDescent="0.35">
      <c r="A3" s="8" t="s">
        <v>0</v>
      </c>
      <c r="B3" s="8" t="s">
        <v>42</v>
      </c>
      <c r="C3" s="8" t="s">
        <v>1</v>
      </c>
      <c r="D3" s="8"/>
      <c r="E3" s="8" t="s">
        <v>2</v>
      </c>
      <c r="F3" s="12" t="s">
        <v>3</v>
      </c>
      <c r="G3" s="8" t="s">
        <v>81</v>
      </c>
      <c r="H3" s="5" t="s">
        <v>4</v>
      </c>
      <c r="I3" s="4" t="s">
        <v>5</v>
      </c>
      <c r="J3" s="4" t="s">
        <v>6</v>
      </c>
      <c r="K3" s="4" t="s">
        <v>7</v>
      </c>
      <c r="L3" s="4" t="s">
        <v>8</v>
      </c>
      <c r="M3" s="4" t="s">
        <v>9</v>
      </c>
      <c r="N3" s="4" t="s">
        <v>10</v>
      </c>
      <c r="O3" s="4" t="s">
        <v>11</v>
      </c>
      <c r="P3" s="4" t="s">
        <v>12</v>
      </c>
      <c r="Q3" s="4" t="s">
        <v>13</v>
      </c>
      <c r="R3" s="4" t="s">
        <v>14</v>
      </c>
      <c r="S3" s="4" t="s">
        <v>15</v>
      </c>
      <c r="T3" s="4" t="s">
        <v>16</v>
      </c>
      <c r="U3" s="4" t="s">
        <v>17</v>
      </c>
      <c r="V3" s="4" t="s">
        <v>18</v>
      </c>
      <c r="W3" s="4" t="s">
        <v>19</v>
      </c>
      <c r="X3" s="4" t="s">
        <v>20</v>
      </c>
      <c r="Y3" s="4" t="s">
        <v>21</v>
      </c>
      <c r="Z3" s="4">
        <v>512</v>
      </c>
      <c r="AA3" s="4" t="s">
        <v>22</v>
      </c>
      <c r="AB3" s="4" t="s">
        <v>23</v>
      </c>
    </row>
    <row r="4" spans="1:28" x14ac:dyDescent="0.35">
      <c r="A4" s="79" t="s">
        <v>64</v>
      </c>
      <c r="B4" s="80" t="s">
        <v>91</v>
      </c>
      <c r="C4" s="71" t="s">
        <v>65</v>
      </c>
      <c r="D4" s="71" t="s">
        <v>25</v>
      </c>
      <c r="E4" s="72">
        <f>SUM(R4:T4)</f>
        <v>80</v>
      </c>
      <c r="F4" s="73" t="s">
        <v>26</v>
      </c>
      <c r="G4" s="74">
        <f>SUM(U4:V4)</f>
        <v>0</v>
      </c>
      <c r="H4" s="2"/>
      <c r="I4" s="2"/>
      <c r="J4" s="2"/>
      <c r="K4" s="2"/>
      <c r="L4" s="2"/>
      <c r="M4" s="2"/>
      <c r="N4" s="2"/>
      <c r="O4" s="2"/>
      <c r="P4" s="2"/>
      <c r="Q4" s="2"/>
      <c r="R4" s="50">
        <v>78</v>
      </c>
      <c r="S4" s="50">
        <v>2</v>
      </c>
      <c r="T4" s="55"/>
      <c r="U4" s="56"/>
      <c r="V4" s="2"/>
      <c r="W4" s="2"/>
      <c r="X4" s="2"/>
      <c r="Y4" s="2"/>
      <c r="Z4" s="2"/>
      <c r="AA4" s="2"/>
      <c r="AB4" s="2"/>
    </row>
    <row r="5" spans="1:28" x14ac:dyDescent="0.35">
      <c r="A5" s="89" t="s">
        <v>64</v>
      </c>
      <c r="B5" s="80" t="s">
        <v>91</v>
      </c>
      <c r="C5" s="75" t="s">
        <v>65</v>
      </c>
      <c r="D5" s="75" t="s">
        <v>27</v>
      </c>
      <c r="E5" s="76">
        <f>E4/80*100</f>
        <v>100</v>
      </c>
      <c r="F5" s="76"/>
      <c r="G5" s="77">
        <f>G4/80*100</f>
        <v>0</v>
      </c>
      <c r="H5" s="3"/>
      <c r="I5" s="3"/>
      <c r="J5" s="3"/>
      <c r="K5" s="3"/>
      <c r="L5" s="3"/>
      <c r="M5" s="3"/>
      <c r="N5" s="3"/>
      <c r="O5" s="3"/>
      <c r="P5" s="3"/>
      <c r="Q5" s="15"/>
      <c r="R5" s="51">
        <f>R4/80*100</f>
        <v>97.5</v>
      </c>
      <c r="S5" s="51">
        <f>S4/80*100</f>
        <v>2.5</v>
      </c>
      <c r="T5" s="57"/>
      <c r="U5" s="58"/>
      <c r="V5" s="15"/>
      <c r="W5" s="15"/>
      <c r="X5" s="3"/>
      <c r="Y5" s="3"/>
      <c r="Z5" s="3"/>
      <c r="AA5" s="3"/>
      <c r="AB5" s="3"/>
    </row>
    <row r="6" spans="1:28" x14ac:dyDescent="0.35">
      <c r="A6" s="83" t="s">
        <v>64</v>
      </c>
      <c r="B6" s="80" t="s">
        <v>91</v>
      </c>
      <c r="C6" s="7" t="s">
        <v>24</v>
      </c>
      <c r="D6" s="7" t="s">
        <v>25</v>
      </c>
      <c r="E6" s="73">
        <f>SUM(Q6:T6)</f>
        <v>80</v>
      </c>
      <c r="F6" s="73" t="s">
        <v>26</v>
      </c>
      <c r="G6" s="78">
        <f>SUM(U6:V6)</f>
        <v>0</v>
      </c>
      <c r="H6" s="46"/>
      <c r="I6" s="46"/>
      <c r="J6" s="46"/>
      <c r="K6" s="46"/>
      <c r="L6" s="46"/>
      <c r="M6" s="46"/>
      <c r="N6" s="46"/>
      <c r="O6" s="46"/>
      <c r="P6" s="46"/>
      <c r="Q6">
        <v>3</v>
      </c>
      <c r="R6">
        <v>22</v>
      </c>
      <c r="S6">
        <v>53</v>
      </c>
      <c r="T6" s="55">
        <v>2</v>
      </c>
      <c r="U6" s="56"/>
      <c r="V6" s="46"/>
      <c r="W6" s="46"/>
      <c r="X6" s="46"/>
      <c r="Y6" s="46"/>
      <c r="Z6" s="46"/>
      <c r="AA6" s="46"/>
      <c r="AB6" s="46"/>
    </row>
    <row r="7" spans="1:28" x14ac:dyDescent="0.35">
      <c r="A7" s="89" t="s">
        <v>64</v>
      </c>
      <c r="B7" s="80" t="s">
        <v>91</v>
      </c>
      <c r="C7" s="75" t="s">
        <v>24</v>
      </c>
      <c r="D7" s="75" t="s">
        <v>27</v>
      </c>
      <c r="E7" s="76">
        <f>E6/80*100</f>
        <v>100</v>
      </c>
      <c r="F7" s="76"/>
      <c r="G7" s="77">
        <f>G6/80*100</f>
        <v>0</v>
      </c>
      <c r="H7" s="3"/>
      <c r="I7" s="3"/>
      <c r="J7" s="3"/>
      <c r="K7" s="3"/>
      <c r="L7" s="3"/>
      <c r="M7" s="3"/>
      <c r="N7" s="3"/>
      <c r="O7" s="3"/>
      <c r="P7" s="3"/>
      <c r="Q7" s="51">
        <f>Q6/80*100</f>
        <v>3.75</v>
      </c>
      <c r="R7" s="51">
        <f>R6/80*100</f>
        <v>27.500000000000004</v>
      </c>
      <c r="S7" s="51">
        <f>S6/80*100</f>
        <v>66.25</v>
      </c>
      <c r="T7" s="51">
        <f>T6/80*100</f>
        <v>2.5</v>
      </c>
      <c r="U7" s="58"/>
      <c r="V7" s="15"/>
      <c r="W7" s="15"/>
      <c r="X7" s="3"/>
      <c r="Y7" s="3"/>
      <c r="Z7" s="3"/>
      <c r="AA7" s="3"/>
      <c r="AB7" s="3"/>
    </row>
    <row r="8" spans="1:28" x14ac:dyDescent="0.35">
      <c r="A8" s="83" t="s">
        <v>64</v>
      </c>
      <c r="B8" s="80" t="s">
        <v>91</v>
      </c>
      <c r="C8" s="7" t="s">
        <v>28</v>
      </c>
      <c r="D8" s="7" t="s">
        <v>25</v>
      </c>
      <c r="E8" s="73">
        <f>SUM(R8:T8)</f>
        <v>80</v>
      </c>
      <c r="F8" s="73" t="s">
        <v>26</v>
      </c>
      <c r="G8" s="78">
        <f>SUM(U8:W8)</f>
        <v>0</v>
      </c>
      <c r="H8" s="46"/>
      <c r="I8" s="46"/>
      <c r="J8" s="46"/>
      <c r="K8" s="46"/>
      <c r="L8" s="46"/>
      <c r="M8" s="46"/>
      <c r="N8" s="46"/>
      <c r="O8" s="46"/>
      <c r="P8" s="46"/>
      <c r="Q8" s="46"/>
      <c r="R8">
        <v>39</v>
      </c>
      <c r="S8">
        <v>40</v>
      </c>
      <c r="T8" s="59">
        <v>1</v>
      </c>
      <c r="U8" s="60"/>
      <c r="W8" s="46"/>
      <c r="X8" s="46"/>
      <c r="Y8" s="46"/>
      <c r="Z8" s="46"/>
      <c r="AA8" s="46"/>
      <c r="AB8" s="46"/>
    </row>
    <row r="9" spans="1:28" x14ac:dyDescent="0.35">
      <c r="A9" s="89" t="s">
        <v>64</v>
      </c>
      <c r="B9" s="80" t="s">
        <v>91</v>
      </c>
      <c r="C9" s="75" t="s">
        <v>28</v>
      </c>
      <c r="D9" s="75" t="s">
        <v>27</v>
      </c>
      <c r="E9" s="76">
        <f>E8/80*100</f>
        <v>100</v>
      </c>
      <c r="F9" s="76"/>
      <c r="G9" s="77">
        <f>G8/80*100</f>
        <v>0</v>
      </c>
      <c r="H9" s="3"/>
      <c r="I9" s="3"/>
      <c r="J9" s="3"/>
      <c r="K9" s="3"/>
      <c r="L9" s="3"/>
      <c r="M9" s="3"/>
      <c r="N9" s="3"/>
      <c r="O9" s="3"/>
      <c r="P9" s="3"/>
      <c r="Q9" s="15"/>
      <c r="R9" s="51">
        <f>R8/80*100</f>
        <v>48.75</v>
      </c>
      <c r="S9" s="51">
        <f>S8/80*100</f>
        <v>50</v>
      </c>
      <c r="T9" s="51">
        <f>T8/80*100</f>
        <v>1.25</v>
      </c>
      <c r="U9" s="58"/>
      <c r="V9" s="51"/>
      <c r="W9" s="15"/>
      <c r="X9" s="3"/>
      <c r="Y9" s="3"/>
      <c r="Z9" s="3"/>
      <c r="AA9" s="3"/>
      <c r="AB9" s="3"/>
    </row>
    <row r="10" spans="1:28" x14ac:dyDescent="0.35">
      <c r="A10" s="83" t="s">
        <v>64</v>
      </c>
      <c r="B10" s="80" t="s">
        <v>91</v>
      </c>
      <c r="C10" s="7" t="s">
        <v>29</v>
      </c>
      <c r="D10" s="7" t="s">
        <v>25</v>
      </c>
      <c r="E10" s="73">
        <f>SUM(M10:Q10)</f>
        <v>80</v>
      </c>
      <c r="F10" s="73" t="s">
        <v>26</v>
      </c>
      <c r="G10" s="78">
        <f>SUM(R10:S10)</f>
        <v>0</v>
      </c>
      <c r="H10" s="46"/>
      <c r="I10" s="46"/>
      <c r="J10" s="46"/>
      <c r="K10" s="46"/>
      <c r="L10" s="46"/>
      <c r="M10">
        <v>79</v>
      </c>
      <c r="N10">
        <v>1</v>
      </c>
      <c r="Q10" s="55"/>
      <c r="R10" s="56"/>
      <c r="S10" s="46"/>
      <c r="T10" s="46"/>
      <c r="U10" s="46"/>
      <c r="V10" s="46"/>
      <c r="W10" s="46"/>
      <c r="X10" s="46"/>
      <c r="Y10" s="46"/>
      <c r="Z10" s="46"/>
      <c r="AA10" s="46"/>
      <c r="AB10" s="46"/>
    </row>
    <row r="11" spans="1:28" x14ac:dyDescent="0.35">
      <c r="A11" s="89" t="s">
        <v>64</v>
      </c>
      <c r="B11" s="80" t="s">
        <v>91</v>
      </c>
      <c r="C11" s="75" t="s">
        <v>29</v>
      </c>
      <c r="D11" s="75" t="s">
        <v>27</v>
      </c>
      <c r="E11" s="76">
        <f>E10/80*100</f>
        <v>100</v>
      </c>
      <c r="F11" s="76"/>
      <c r="G11" s="77">
        <f>G10/80*100</f>
        <v>0</v>
      </c>
      <c r="H11" s="3"/>
      <c r="I11" s="3"/>
      <c r="J11" s="3"/>
      <c r="K11" s="3"/>
      <c r="L11" s="3"/>
      <c r="M11" s="51">
        <f>M10/80*100</f>
        <v>98.75</v>
      </c>
      <c r="N11" s="51">
        <f>N10/80*100</f>
        <v>1.25</v>
      </c>
      <c r="O11" s="52"/>
      <c r="P11" s="52"/>
      <c r="Q11" s="57"/>
      <c r="R11" s="58"/>
      <c r="S11" s="15"/>
      <c r="T11" s="15"/>
      <c r="U11" s="15"/>
      <c r="V11" s="15"/>
      <c r="W11" s="15"/>
      <c r="X11" s="3"/>
      <c r="Y11" s="3"/>
      <c r="Z11" s="3"/>
      <c r="AA11" s="3"/>
      <c r="AB11" s="3"/>
    </row>
    <row r="12" spans="1:28" ht="16.5" x14ac:dyDescent="0.35">
      <c r="A12" s="83" t="s">
        <v>64</v>
      </c>
      <c r="B12" s="80" t="s">
        <v>91</v>
      </c>
      <c r="C12" s="7" t="s">
        <v>30</v>
      </c>
      <c r="D12" s="7" t="s">
        <v>25</v>
      </c>
      <c r="E12" s="73">
        <f>T12</f>
        <v>80</v>
      </c>
      <c r="F12" s="73" t="s">
        <v>26</v>
      </c>
      <c r="G12" s="78" t="s">
        <v>26</v>
      </c>
      <c r="H12" s="46"/>
      <c r="I12" s="46"/>
      <c r="J12" s="46"/>
      <c r="K12" s="46"/>
      <c r="L12" s="46"/>
      <c r="M12" s="46"/>
      <c r="N12" s="46"/>
      <c r="O12" s="46"/>
      <c r="P12" s="46"/>
      <c r="Q12" s="46"/>
      <c r="R12" s="46"/>
      <c r="S12" s="46"/>
      <c r="T12" s="55">
        <v>80</v>
      </c>
      <c r="U12" s="2"/>
      <c r="V12" s="2"/>
      <c r="W12" s="46"/>
      <c r="X12" s="46"/>
      <c r="Y12" s="46"/>
      <c r="Z12" s="46"/>
      <c r="AA12" s="46"/>
      <c r="AB12" s="46"/>
    </row>
    <row r="13" spans="1:28" ht="16.5" x14ac:dyDescent="0.35">
      <c r="A13" s="89" t="s">
        <v>64</v>
      </c>
      <c r="B13" s="80" t="s">
        <v>91</v>
      </c>
      <c r="C13" s="75" t="s">
        <v>30</v>
      </c>
      <c r="D13" s="75" t="s">
        <v>27</v>
      </c>
      <c r="E13" s="76">
        <f>E12/80*100</f>
        <v>100</v>
      </c>
      <c r="F13" s="76"/>
      <c r="G13" s="77"/>
      <c r="H13" s="3"/>
      <c r="I13" s="3"/>
      <c r="J13" s="3"/>
      <c r="K13" s="3"/>
      <c r="L13" s="3"/>
      <c r="M13" s="3"/>
      <c r="N13" s="3"/>
      <c r="O13" s="3"/>
      <c r="P13" s="3"/>
      <c r="Q13" s="15"/>
      <c r="R13" s="15"/>
      <c r="S13" s="15"/>
      <c r="T13" s="57">
        <f>T12/80*100</f>
        <v>100</v>
      </c>
      <c r="U13" s="15"/>
      <c r="V13" s="15"/>
      <c r="W13" s="15"/>
      <c r="X13" s="15"/>
      <c r="Y13" s="3"/>
      <c r="Z13" s="3"/>
      <c r="AA13" s="3"/>
      <c r="AB13" s="3"/>
    </row>
    <row r="14" spans="1:28" ht="16.5" x14ac:dyDescent="0.35">
      <c r="A14" s="83" t="s">
        <v>64</v>
      </c>
      <c r="B14" s="80" t="s">
        <v>91</v>
      </c>
      <c r="C14" s="7" t="s">
        <v>31</v>
      </c>
      <c r="D14" s="7" t="s">
        <v>25</v>
      </c>
      <c r="E14" s="73">
        <f>Q14</f>
        <v>79</v>
      </c>
      <c r="F14" s="73">
        <f>SUM(R14:S14)</f>
        <v>1</v>
      </c>
      <c r="G14" s="78" t="s">
        <v>26</v>
      </c>
      <c r="H14" s="46"/>
      <c r="I14" s="46"/>
      <c r="J14" s="46"/>
      <c r="K14" s="46"/>
      <c r="L14" s="46"/>
      <c r="M14" s="46"/>
      <c r="N14" s="46"/>
      <c r="O14" s="46"/>
      <c r="P14" s="46"/>
      <c r="Q14" s="55">
        <v>79</v>
      </c>
      <c r="R14" s="9">
        <v>1</v>
      </c>
      <c r="S14" s="61"/>
      <c r="T14" s="9"/>
      <c r="U14" s="46"/>
      <c r="V14" s="46"/>
      <c r="W14" s="46"/>
      <c r="X14" s="46"/>
      <c r="Y14" s="46"/>
      <c r="Z14" s="46"/>
      <c r="AA14" s="46"/>
      <c r="AB14" s="46"/>
    </row>
    <row r="15" spans="1:28" ht="16.5" x14ac:dyDescent="0.35">
      <c r="A15" s="89" t="s">
        <v>64</v>
      </c>
      <c r="B15" s="80" t="s">
        <v>91</v>
      </c>
      <c r="C15" s="75" t="s">
        <v>31</v>
      </c>
      <c r="D15" s="75" t="s">
        <v>27</v>
      </c>
      <c r="E15" s="76">
        <f>E14/80*100</f>
        <v>98.75</v>
      </c>
      <c r="F15" s="76">
        <f>F14/80*100</f>
        <v>1.25</v>
      </c>
      <c r="G15" s="77"/>
      <c r="H15" s="3"/>
      <c r="I15" s="3"/>
      <c r="J15" s="3"/>
      <c r="K15" s="3"/>
      <c r="L15" s="3"/>
      <c r="M15" s="3"/>
      <c r="N15" s="3"/>
      <c r="O15" s="3"/>
      <c r="P15" s="3"/>
      <c r="Q15" s="57">
        <f>Q14/80*100</f>
        <v>98.75</v>
      </c>
      <c r="R15" s="16">
        <f>R14/80*100</f>
        <v>1.25</v>
      </c>
      <c r="S15" s="62"/>
      <c r="T15" s="16"/>
      <c r="U15" s="15"/>
      <c r="V15" s="15"/>
      <c r="W15" s="15"/>
      <c r="X15" s="15"/>
      <c r="Y15" s="3"/>
      <c r="Z15" s="3"/>
      <c r="AA15" s="3"/>
      <c r="AB15" s="3"/>
    </row>
    <row r="16" spans="1:28" x14ac:dyDescent="0.35">
      <c r="A16" s="83" t="s">
        <v>64</v>
      </c>
      <c r="B16" s="80" t="s">
        <v>91</v>
      </c>
      <c r="C16" s="7" t="s">
        <v>69</v>
      </c>
      <c r="D16" s="7" t="s">
        <v>25</v>
      </c>
      <c r="E16" s="73">
        <f>SUM(O16:Q16)</f>
        <v>80</v>
      </c>
      <c r="F16" s="73" t="s">
        <v>26</v>
      </c>
      <c r="G16" s="78">
        <f>SUM(R16:T16)</f>
        <v>0</v>
      </c>
      <c r="H16" s="46"/>
      <c r="I16" s="46"/>
      <c r="J16" s="46"/>
      <c r="K16" s="46"/>
      <c r="L16" s="46"/>
      <c r="M16" s="46"/>
      <c r="N16" s="46"/>
      <c r="O16">
        <v>34</v>
      </c>
      <c r="P16">
        <v>46</v>
      </c>
      <c r="Q16" s="63"/>
      <c r="R16" s="56"/>
      <c r="T16" s="46"/>
      <c r="U16" s="46"/>
      <c r="V16" s="46"/>
      <c r="W16" s="46"/>
      <c r="X16" s="46"/>
      <c r="Y16" s="46"/>
      <c r="Z16" s="46"/>
      <c r="AA16" s="46"/>
      <c r="AB16" s="46"/>
    </row>
    <row r="17" spans="1:28" x14ac:dyDescent="0.35">
      <c r="A17" s="89" t="s">
        <v>64</v>
      </c>
      <c r="B17" s="80" t="s">
        <v>91</v>
      </c>
      <c r="C17" s="75" t="s">
        <v>69</v>
      </c>
      <c r="D17" s="75" t="s">
        <v>27</v>
      </c>
      <c r="E17" s="76">
        <f>E16/80*100</f>
        <v>100</v>
      </c>
      <c r="F17" s="76"/>
      <c r="G17" s="77">
        <f>G16/80*100</f>
        <v>0</v>
      </c>
      <c r="H17" s="3"/>
      <c r="I17" s="3"/>
      <c r="J17" s="3"/>
      <c r="K17" s="3"/>
      <c r="L17" s="3"/>
      <c r="M17" s="3"/>
      <c r="N17" s="3"/>
      <c r="O17" s="51">
        <f>O16/80*100</f>
        <v>42.5</v>
      </c>
      <c r="P17" s="51">
        <f>P16/80*100</f>
        <v>57.499999999999993</v>
      </c>
      <c r="Q17" s="64"/>
      <c r="R17" s="58"/>
      <c r="S17" s="51"/>
      <c r="T17" s="15"/>
      <c r="U17" s="15"/>
      <c r="V17" s="15"/>
      <c r="W17" s="15"/>
      <c r="X17" s="15"/>
      <c r="Y17" s="3"/>
      <c r="Z17" s="3"/>
      <c r="AA17" s="3"/>
      <c r="AB17" s="3"/>
    </row>
    <row r="18" spans="1:28" x14ac:dyDescent="0.35">
      <c r="A18" s="83" t="s">
        <v>64</v>
      </c>
      <c r="B18" s="80" t="s">
        <v>91</v>
      </c>
      <c r="C18" s="7" t="s">
        <v>70</v>
      </c>
      <c r="D18" s="7" t="s">
        <v>25</v>
      </c>
      <c r="E18" s="73">
        <f>SUM(R18:V18)</f>
        <v>80</v>
      </c>
      <c r="F18" s="73" t="s">
        <v>26</v>
      </c>
      <c r="G18" s="78">
        <f>W18</f>
        <v>0</v>
      </c>
      <c r="H18" s="46"/>
      <c r="I18" s="46"/>
      <c r="J18" s="46"/>
      <c r="K18" s="46"/>
      <c r="L18" s="46"/>
      <c r="M18" s="46"/>
      <c r="N18" s="46"/>
      <c r="O18" s="46"/>
      <c r="P18" s="46"/>
      <c r="Q18" s="47"/>
      <c r="R18">
        <v>4</v>
      </c>
      <c r="S18">
        <v>15</v>
      </c>
      <c r="T18">
        <v>56</v>
      </c>
      <c r="U18">
        <v>5</v>
      </c>
      <c r="V18" s="55"/>
      <c r="W18" s="9"/>
      <c r="X18" s="46"/>
      <c r="Y18" s="46"/>
      <c r="Z18" s="46"/>
      <c r="AA18" s="46"/>
      <c r="AB18" s="46"/>
    </row>
    <row r="19" spans="1:28" x14ac:dyDescent="0.35">
      <c r="A19" s="89" t="s">
        <v>64</v>
      </c>
      <c r="B19" s="80" t="s">
        <v>91</v>
      </c>
      <c r="C19" s="75" t="s">
        <v>70</v>
      </c>
      <c r="D19" s="75" t="s">
        <v>27</v>
      </c>
      <c r="E19" s="76">
        <f>E18/80*100</f>
        <v>100</v>
      </c>
      <c r="F19" s="76"/>
      <c r="G19" s="77">
        <f>G18/80*100</f>
        <v>0</v>
      </c>
      <c r="H19" s="3"/>
      <c r="I19" s="3"/>
      <c r="J19" s="3"/>
      <c r="K19" s="3"/>
      <c r="L19" s="3"/>
      <c r="M19" s="3"/>
      <c r="N19" s="3"/>
      <c r="O19" s="3"/>
      <c r="P19" s="3"/>
      <c r="Q19" s="17"/>
      <c r="R19" s="51">
        <f>R18/80*100</f>
        <v>5</v>
      </c>
      <c r="S19" s="51">
        <f>S18/80*100</f>
        <v>18.75</v>
      </c>
      <c r="T19" s="51">
        <f>T18/80*100</f>
        <v>70</v>
      </c>
      <c r="U19" s="51">
        <f>U18/80*100</f>
        <v>6.25</v>
      </c>
      <c r="V19" s="57"/>
      <c r="W19" s="16"/>
      <c r="X19" s="15"/>
      <c r="Y19" s="3"/>
      <c r="Z19" s="3"/>
      <c r="AA19" s="3"/>
      <c r="AB19" s="3"/>
    </row>
    <row r="20" spans="1:28" x14ac:dyDescent="0.35">
      <c r="A20" s="83" t="s">
        <v>64</v>
      </c>
      <c r="B20" s="80" t="s">
        <v>91</v>
      </c>
      <c r="C20" s="7" t="s">
        <v>68</v>
      </c>
      <c r="D20" s="7" t="s">
        <v>25</v>
      </c>
      <c r="E20" s="73">
        <f>SUM(S20:U20)</f>
        <v>80</v>
      </c>
      <c r="F20" s="73" t="s">
        <v>26</v>
      </c>
      <c r="G20" s="78">
        <f>SUM(V20:X20)</f>
        <v>0</v>
      </c>
      <c r="H20" s="46"/>
      <c r="I20" s="46"/>
      <c r="J20" s="46"/>
      <c r="K20" s="46"/>
      <c r="L20" s="46"/>
      <c r="M20" s="46"/>
      <c r="N20" s="46"/>
      <c r="O20" s="46"/>
      <c r="P20" s="46"/>
      <c r="Q20" s="46"/>
      <c r="R20" s="46"/>
      <c r="S20">
        <v>32</v>
      </c>
      <c r="T20">
        <v>48</v>
      </c>
      <c r="U20" s="55"/>
      <c r="V20" s="56"/>
      <c r="X20" s="46"/>
      <c r="Y20" s="46"/>
      <c r="Z20" s="46"/>
      <c r="AA20" s="46"/>
      <c r="AB20" s="46"/>
    </row>
    <row r="21" spans="1:28" x14ac:dyDescent="0.35">
      <c r="A21" s="89" t="s">
        <v>64</v>
      </c>
      <c r="B21" s="80" t="s">
        <v>91</v>
      </c>
      <c r="C21" s="75" t="s">
        <v>68</v>
      </c>
      <c r="D21" s="75" t="s">
        <v>27</v>
      </c>
      <c r="E21" s="76">
        <f>E20/80*100</f>
        <v>100</v>
      </c>
      <c r="F21" s="76"/>
      <c r="G21" s="77">
        <f>G20/80*100</f>
        <v>0</v>
      </c>
      <c r="H21" s="3"/>
      <c r="I21" s="3"/>
      <c r="J21" s="3"/>
      <c r="K21" s="3"/>
      <c r="L21" s="3"/>
      <c r="M21" s="3"/>
      <c r="N21" s="3"/>
      <c r="O21" s="3"/>
      <c r="P21" s="3"/>
      <c r="Q21" s="3"/>
      <c r="R21" s="15"/>
      <c r="S21" s="51">
        <f>S20/80*100</f>
        <v>40</v>
      </c>
      <c r="T21" s="51">
        <f>T20/80*100</f>
        <v>60</v>
      </c>
      <c r="U21" s="57"/>
      <c r="V21" s="68"/>
      <c r="W21" s="52"/>
      <c r="X21" s="3"/>
      <c r="Y21" s="3"/>
      <c r="Z21" s="3"/>
      <c r="AA21" s="3"/>
      <c r="AB21" s="3"/>
    </row>
    <row r="22" spans="1:28" x14ac:dyDescent="0.35">
      <c r="A22" s="83" t="s">
        <v>64</v>
      </c>
      <c r="B22" s="80" t="s">
        <v>91</v>
      </c>
      <c r="C22" s="7" t="s">
        <v>32</v>
      </c>
      <c r="D22" s="7" t="s">
        <v>25</v>
      </c>
      <c r="E22" s="73">
        <f>SUM(J22:O22)</f>
        <v>80</v>
      </c>
      <c r="F22" s="73">
        <f>P22</f>
        <v>0</v>
      </c>
      <c r="G22" s="78">
        <f>SUM(Q22:S22)</f>
        <v>0</v>
      </c>
      <c r="H22" s="46"/>
      <c r="I22" s="46"/>
      <c r="J22">
        <v>44</v>
      </c>
      <c r="K22">
        <v>36</v>
      </c>
      <c r="O22" s="55"/>
      <c r="P22" s="65"/>
      <c r="Q22" s="56"/>
      <c r="S22" s="46"/>
      <c r="T22" s="46"/>
      <c r="U22" s="46"/>
      <c r="V22" s="46"/>
      <c r="W22" s="46"/>
      <c r="X22" s="46"/>
      <c r="Y22" s="46"/>
      <c r="Z22" s="46"/>
      <c r="AA22" s="46"/>
      <c r="AB22" s="46"/>
    </row>
    <row r="23" spans="1:28" x14ac:dyDescent="0.35">
      <c r="A23" s="89" t="s">
        <v>64</v>
      </c>
      <c r="B23" s="80" t="s">
        <v>91</v>
      </c>
      <c r="C23" s="75" t="s">
        <v>32</v>
      </c>
      <c r="D23" s="75" t="s">
        <v>27</v>
      </c>
      <c r="E23" s="76">
        <f>E22/80*100</f>
        <v>100</v>
      </c>
      <c r="F23" s="76">
        <f>F22/80*100</f>
        <v>0</v>
      </c>
      <c r="G23" s="77">
        <f>G22/80*100</f>
        <v>0</v>
      </c>
      <c r="H23" s="3"/>
      <c r="I23" s="3"/>
      <c r="J23" s="51">
        <f>J22/80*100</f>
        <v>55.000000000000007</v>
      </c>
      <c r="K23" s="51">
        <f>K22/80*100</f>
        <v>45</v>
      </c>
      <c r="L23" s="52"/>
      <c r="M23" s="52"/>
      <c r="N23" s="52"/>
      <c r="O23" s="66"/>
      <c r="P23" s="67"/>
      <c r="Q23" s="68"/>
      <c r="R23" s="51"/>
      <c r="S23" s="15"/>
      <c r="T23" s="15"/>
      <c r="U23" s="15"/>
      <c r="V23" s="3"/>
      <c r="W23" s="3"/>
      <c r="X23" s="3"/>
      <c r="Y23" s="3"/>
      <c r="Z23" s="3"/>
      <c r="AA23" s="3"/>
      <c r="AB23" s="3"/>
    </row>
    <row r="24" spans="1:28" x14ac:dyDescent="0.35">
      <c r="A24" s="83" t="s">
        <v>64</v>
      </c>
      <c r="B24" s="80" t="s">
        <v>91</v>
      </c>
      <c r="C24" s="7" t="s">
        <v>33</v>
      </c>
      <c r="D24" s="7" t="s">
        <v>25</v>
      </c>
      <c r="E24" s="73">
        <f>SUM(O24:R24)</f>
        <v>80</v>
      </c>
      <c r="F24" s="73" t="s">
        <v>26</v>
      </c>
      <c r="G24" s="78">
        <f>SUM(S24:U24)</f>
        <v>0</v>
      </c>
      <c r="H24" s="46"/>
      <c r="I24" s="46"/>
      <c r="J24" s="46"/>
      <c r="K24" s="46"/>
      <c r="L24" s="46"/>
      <c r="M24" s="46"/>
      <c r="N24" s="46"/>
      <c r="O24">
        <v>80</v>
      </c>
      <c r="R24" s="55"/>
      <c r="S24" s="56"/>
      <c r="U24" s="46"/>
      <c r="V24" s="46"/>
      <c r="W24" s="46"/>
      <c r="X24" s="46"/>
      <c r="Y24" s="46"/>
      <c r="Z24" s="46"/>
      <c r="AA24" s="46"/>
      <c r="AB24" s="46"/>
    </row>
    <row r="25" spans="1:28" x14ac:dyDescent="0.35">
      <c r="A25" s="89" t="s">
        <v>64</v>
      </c>
      <c r="B25" s="80" t="s">
        <v>91</v>
      </c>
      <c r="C25" s="75" t="s">
        <v>33</v>
      </c>
      <c r="D25" s="75" t="s">
        <v>27</v>
      </c>
      <c r="E25" s="76">
        <f>E24/80*100</f>
        <v>100</v>
      </c>
      <c r="F25" s="76"/>
      <c r="G25" s="77">
        <f>G24/80*100</f>
        <v>0</v>
      </c>
      <c r="H25" s="3"/>
      <c r="I25" s="3"/>
      <c r="J25" s="3"/>
      <c r="K25" s="3"/>
      <c r="L25" s="3"/>
      <c r="M25" s="3"/>
      <c r="N25" s="3"/>
      <c r="O25" s="51">
        <f>O24/80*100</f>
        <v>100</v>
      </c>
      <c r="P25" s="52"/>
      <c r="Q25" s="52"/>
      <c r="R25" s="57"/>
      <c r="S25" s="58"/>
      <c r="T25" s="51"/>
      <c r="U25" s="15"/>
      <c r="V25" s="3"/>
      <c r="W25" s="3"/>
      <c r="X25" s="3"/>
      <c r="Y25" s="3"/>
      <c r="Z25" s="3"/>
      <c r="AA25" s="3"/>
      <c r="AB25" s="3"/>
    </row>
    <row r="26" spans="1:28" x14ac:dyDescent="0.35">
      <c r="A26" s="83" t="s">
        <v>64</v>
      </c>
      <c r="B26" s="80" t="s">
        <v>91</v>
      </c>
      <c r="C26" s="7" t="s">
        <v>34</v>
      </c>
      <c r="D26" s="7" t="s">
        <v>25</v>
      </c>
      <c r="E26" s="73">
        <f>SUM(O26:R26)</f>
        <v>80</v>
      </c>
      <c r="F26" s="73" t="s">
        <v>26</v>
      </c>
      <c r="G26" s="78">
        <f>SUM(S26:U26)</f>
        <v>0</v>
      </c>
      <c r="H26" s="46"/>
      <c r="I26" s="46"/>
      <c r="J26" s="46"/>
      <c r="K26" s="46"/>
      <c r="L26" s="46"/>
      <c r="M26" s="46"/>
      <c r="N26" s="46"/>
      <c r="O26">
        <v>39</v>
      </c>
      <c r="P26">
        <v>38</v>
      </c>
      <c r="Q26">
        <v>3</v>
      </c>
      <c r="R26" s="55"/>
      <c r="S26" s="56"/>
      <c r="U26" s="46"/>
      <c r="V26" s="46"/>
      <c r="W26" s="46"/>
      <c r="X26" s="46"/>
      <c r="Y26" s="46"/>
      <c r="Z26" s="46"/>
      <c r="AA26" s="46"/>
      <c r="AB26" s="46"/>
    </row>
    <row r="27" spans="1:28" x14ac:dyDescent="0.35">
      <c r="A27" s="89" t="s">
        <v>64</v>
      </c>
      <c r="B27" s="80" t="s">
        <v>91</v>
      </c>
      <c r="C27" s="75" t="s">
        <v>34</v>
      </c>
      <c r="D27" s="75" t="s">
        <v>27</v>
      </c>
      <c r="E27" s="76">
        <f>E26/80*100</f>
        <v>100</v>
      </c>
      <c r="F27" s="76"/>
      <c r="G27" s="77">
        <f>G26/80*100</f>
        <v>0</v>
      </c>
      <c r="H27" s="3"/>
      <c r="I27" s="3"/>
      <c r="J27" s="3"/>
      <c r="K27" s="3"/>
      <c r="L27" s="3"/>
      <c r="M27" s="3"/>
      <c r="N27" s="3"/>
      <c r="O27" s="51">
        <f>O26/80*100</f>
        <v>48.75</v>
      </c>
      <c r="P27" s="51">
        <f>P26/80*100</f>
        <v>47.5</v>
      </c>
      <c r="Q27" s="51">
        <f>Q26/80*100</f>
        <v>3.75</v>
      </c>
      <c r="R27" s="57"/>
      <c r="S27" s="58"/>
      <c r="T27" s="51"/>
      <c r="U27" s="15"/>
      <c r="V27" s="3"/>
      <c r="W27" s="3"/>
      <c r="X27" s="3"/>
      <c r="Y27" s="3"/>
      <c r="Z27" s="3"/>
      <c r="AA27" s="3"/>
      <c r="AB27" s="3"/>
    </row>
    <row r="28" spans="1:28" x14ac:dyDescent="0.35">
      <c r="A28" s="83" t="s">
        <v>64</v>
      </c>
      <c r="B28" s="80" t="s">
        <v>91</v>
      </c>
      <c r="C28" s="7" t="s">
        <v>53</v>
      </c>
      <c r="D28" s="7" t="s">
        <v>25</v>
      </c>
      <c r="E28" s="73">
        <f>SUM(R28:T28)</f>
        <v>80</v>
      </c>
      <c r="F28" s="73">
        <v>0</v>
      </c>
      <c r="G28" s="78">
        <f>SUM(U28:W28)</f>
        <v>0</v>
      </c>
      <c r="H28" s="46"/>
      <c r="I28" s="46"/>
      <c r="J28" s="46"/>
      <c r="K28" s="46"/>
      <c r="L28" s="46"/>
      <c r="M28" s="46"/>
      <c r="N28" s="46"/>
      <c r="O28" s="46"/>
      <c r="P28" s="46"/>
      <c r="Q28" s="46"/>
      <c r="R28">
        <v>71</v>
      </c>
      <c r="S28">
        <v>9</v>
      </c>
      <c r="T28" s="55"/>
      <c r="U28" s="56"/>
      <c r="W28" s="46"/>
      <c r="X28" s="46"/>
      <c r="Y28" s="46"/>
      <c r="Z28" s="46"/>
      <c r="AA28" s="46"/>
      <c r="AB28" s="46"/>
    </row>
    <row r="29" spans="1:28" x14ac:dyDescent="0.35">
      <c r="A29" s="89" t="s">
        <v>64</v>
      </c>
      <c r="B29" s="80" t="s">
        <v>91</v>
      </c>
      <c r="C29" s="75" t="s">
        <v>53</v>
      </c>
      <c r="D29" s="75" t="s">
        <v>27</v>
      </c>
      <c r="E29" s="76">
        <f>E28/80*100</f>
        <v>100</v>
      </c>
      <c r="F29" s="76">
        <f>F28/80*100</f>
        <v>0</v>
      </c>
      <c r="G29" s="77">
        <f>G28/80*100</f>
        <v>0</v>
      </c>
      <c r="H29" s="3"/>
      <c r="I29" s="3"/>
      <c r="J29" s="3"/>
      <c r="K29" s="15"/>
      <c r="L29" s="15"/>
      <c r="M29" s="15"/>
      <c r="N29" s="15"/>
      <c r="O29" s="15"/>
      <c r="P29" s="15"/>
      <c r="Q29" s="15"/>
      <c r="R29" s="51">
        <f>R28/80*100</f>
        <v>88.75</v>
      </c>
      <c r="S29" s="51">
        <f>S28/80*100</f>
        <v>11.25</v>
      </c>
      <c r="T29" s="66"/>
      <c r="U29" s="68"/>
      <c r="V29" s="52"/>
      <c r="W29" s="3"/>
      <c r="X29" s="3"/>
      <c r="Y29" s="3"/>
      <c r="Z29" s="3"/>
      <c r="AA29" s="3"/>
      <c r="AB29" s="3"/>
    </row>
    <row r="30" spans="1:28" x14ac:dyDescent="0.35">
      <c r="A30" s="83" t="s">
        <v>64</v>
      </c>
      <c r="B30" s="80" t="s">
        <v>91</v>
      </c>
      <c r="C30" s="7" t="s">
        <v>67</v>
      </c>
      <c r="D30" s="7" t="s">
        <v>25</v>
      </c>
      <c r="E30" s="73">
        <f>SUM(R30:T30)</f>
        <v>80</v>
      </c>
      <c r="F30" s="73">
        <v>0</v>
      </c>
      <c r="G30" s="78">
        <f>SUM(U30:W30)</f>
        <v>0</v>
      </c>
      <c r="H30" s="46"/>
      <c r="I30" s="46"/>
      <c r="J30" s="46"/>
      <c r="K30" s="46"/>
      <c r="L30" s="46"/>
      <c r="M30" s="46"/>
      <c r="N30" s="46"/>
      <c r="O30" s="46"/>
      <c r="P30" s="46"/>
      <c r="Q30" s="46"/>
      <c r="R30">
        <v>78</v>
      </c>
      <c r="S30">
        <v>1</v>
      </c>
      <c r="T30" s="59">
        <v>1</v>
      </c>
      <c r="U30" s="60"/>
      <c r="W30" s="46"/>
      <c r="X30" s="46"/>
      <c r="Y30" s="46"/>
      <c r="Z30" s="46"/>
      <c r="AA30" s="46"/>
      <c r="AB30" s="46"/>
    </row>
    <row r="31" spans="1:28" x14ac:dyDescent="0.35">
      <c r="A31" s="89" t="s">
        <v>64</v>
      </c>
      <c r="B31" s="80" t="s">
        <v>91</v>
      </c>
      <c r="C31" s="75" t="s">
        <v>67</v>
      </c>
      <c r="D31" s="75" t="s">
        <v>27</v>
      </c>
      <c r="E31" s="76">
        <f>E30/80*100</f>
        <v>100</v>
      </c>
      <c r="F31" s="76">
        <f>F30/80*100</f>
        <v>0</v>
      </c>
      <c r="G31" s="77">
        <f>G30/80*100</f>
        <v>0</v>
      </c>
      <c r="H31" s="3"/>
      <c r="I31" s="3"/>
      <c r="J31" s="3"/>
      <c r="K31" s="15"/>
      <c r="L31" s="15"/>
      <c r="M31" s="15"/>
      <c r="N31" s="15"/>
      <c r="O31" s="15"/>
      <c r="P31" s="15"/>
      <c r="Q31" s="15"/>
      <c r="R31" s="51">
        <f>R30/80*100</f>
        <v>97.5</v>
      </c>
      <c r="S31" s="51">
        <f>S30/80*100</f>
        <v>1.25</v>
      </c>
      <c r="T31" s="51">
        <f>T30/80*100</f>
        <v>1.25</v>
      </c>
      <c r="U31" s="68"/>
      <c r="V31" s="52"/>
      <c r="W31" s="3"/>
      <c r="X31" s="3"/>
      <c r="Y31" s="3"/>
      <c r="Z31" s="3"/>
      <c r="AA31" s="3"/>
      <c r="AB31" s="3"/>
    </row>
    <row r="32" spans="1:28" x14ac:dyDescent="0.35">
      <c r="A32" s="83" t="s">
        <v>64</v>
      </c>
      <c r="B32" s="80" t="s">
        <v>91</v>
      </c>
      <c r="C32" s="7" t="s">
        <v>35</v>
      </c>
      <c r="D32" s="7" t="s">
        <v>25</v>
      </c>
      <c r="E32" s="73">
        <f>SUM(S32:U32)</f>
        <v>80</v>
      </c>
      <c r="F32" s="73" t="s">
        <v>26</v>
      </c>
      <c r="G32" s="78">
        <f>SUM(V32:Y32)</f>
        <v>0</v>
      </c>
      <c r="H32" s="46"/>
      <c r="I32" s="46"/>
      <c r="J32" s="46"/>
      <c r="K32" s="46"/>
      <c r="L32" s="46"/>
      <c r="M32" s="46"/>
      <c r="N32" s="46"/>
      <c r="O32" s="46"/>
      <c r="P32" s="46"/>
      <c r="Q32" s="46"/>
      <c r="R32" s="47"/>
      <c r="S32" s="53">
        <v>76</v>
      </c>
      <c r="T32" s="53">
        <v>4</v>
      </c>
      <c r="U32" s="63"/>
      <c r="V32" s="69"/>
      <c r="W32" s="53"/>
      <c r="X32" s="53"/>
      <c r="Y32" s="47"/>
      <c r="Z32" s="48"/>
      <c r="AA32" s="46"/>
      <c r="AB32" s="46"/>
    </row>
    <row r="33" spans="1:28" x14ac:dyDescent="0.35">
      <c r="A33" s="89" t="s">
        <v>64</v>
      </c>
      <c r="B33" s="80" t="s">
        <v>91</v>
      </c>
      <c r="C33" s="75" t="s">
        <v>35</v>
      </c>
      <c r="D33" s="75" t="s">
        <v>27</v>
      </c>
      <c r="E33" s="76">
        <f>E32/80*100</f>
        <v>100</v>
      </c>
      <c r="F33" s="76"/>
      <c r="G33" s="77">
        <f>G32/80*100</f>
        <v>0</v>
      </c>
      <c r="H33" s="3"/>
      <c r="I33" s="3"/>
      <c r="J33" s="3"/>
      <c r="K33" s="3"/>
      <c r="L33" s="3"/>
      <c r="M33" s="3"/>
      <c r="N33" s="3"/>
      <c r="O33" s="3"/>
      <c r="P33" s="3"/>
      <c r="Q33" s="3"/>
      <c r="R33" s="17"/>
      <c r="S33" s="51">
        <f>S32/80*100</f>
        <v>95</v>
      </c>
      <c r="T33" s="51">
        <f>T32/80*100</f>
        <v>5</v>
      </c>
      <c r="U33" s="64"/>
      <c r="V33" s="70"/>
      <c r="W33" s="54"/>
      <c r="X33" s="54"/>
      <c r="Y33" s="17"/>
      <c r="Z33" s="49"/>
      <c r="AA33" s="15"/>
      <c r="AB33" s="15"/>
    </row>
    <row r="34" spans="1:28" x14ac:dyDescent="0.35">
      <c r="A34" s="83" t="s">
        <v>64</v>
      </c>
      <c r="B34" s="80" t="s">
        <v>91</v>
      </c>
      <c r="C34" s="7" t="s">
        <v>36</v>
      </c>
      <c r="D34" s="7" t="s">
        <v>25</v>
      </c>
      <c r="E34" s="73">
        <f>SUM(T34:Y34)</f>
        <v>80</v>
      </c>
      <c r="F34" s="73" t="s">
        <v>26</v>
      </c>
      <c r="G34" s="78">
        <f>SUM(Z34:AA34)</f>
        <v>0</v>
      </c>
      <c r="H34" s="46"/>
      <c r="I34" s="46"/>
      <c r="J34" s="46"/>
      <c r="K34" s="46"/>
      <c r="L34" s="46"/>
      <c r="M34" s="46"/>
      <c r="N34" s="46"/>
      <c r="O34" s="46"/>
      <c r="P34" s="46"/>
      <c r="Q34" s="46"/>
      <c r="R34" s="46"/>
      <c r="S34" s="46"/>
      <c r="T34">
        <v>72</v>
      </c>
      <c r="U34">
        <v>8</v>
      </c>
      <c r="Y34" s="55"/>
      <c r="Z34" s="56"/>
      <c r="AA34" s="46"/>
      <c r="AB34" s="46"/>
    </row>
    <row r="35" spans="1:28" x14ac:dyDescent="0.35">
      <c r="A35" s="89" t="s">
        <v>64</v>
      </c>
      <c r="B35" s="80" t="s">
        <v>91</v>
      </c>
      <c r="C35" s="75" t="s">
        <v>36</v>
      </c>
      <c r="D35" s="75" t="s">
        <v>27</v>
      </c>
      <c r="E35" s="76">
        <f>E34/80*100</f>
        <v>100</v>
      </c>
      <c r="F35" s="76"/>
      <c r="G35" s="77">
        <f>G34/80*100</f>
        <v>0</v>
      </c>
      <c r="H35" s="3"/>
      <c r="I35" s="3"/>
      <c r="J35" s="3"/>
      <c r="K35" s="3"/>
      <c r="L35" s="3"/>
      <c r="M35" s="3"/>
      <c r="N35" s="3"/>
      <c r="O35" s="3"/>
      <c r="P35" s="3"/>
      <c r="Q35" s="3"/>
      <c r="R35" s="15"/>
      <c r="S35" s="15"/>
      <c r="T35" s="51">
        <f>T34/80*100</f>
        <v>90</v>
      </c>
      <c r="U35" s="51">
        <f>U34/80*100</f>
        <v>10</v>
      </c>
      <c r="V35" s="51"/>
      <c r="W35" s="51"/>
      <c r="X35" s="51"/>
      <c r="Y35" s="57"/>
      <c r="Z35" s="58"/>
      <c r="AA35" s="15"/>
      <c r="AB35" s="15"/>
    </row>
    <row r="36" spans="1:28" x14ac:dyDescent="0.35">
      <c r="A36" s="83" t="s">
        <v>64</v>
      </c>
      <c r="B36" s="80" t="s">
        <v>91</v>
      </c>
      <c r="C36" s="7" t="s">
        <v>37</v>
      </c>
      <c r="D36" s="7" t="s">
        <v>25</v>
      </c>
      <c r="E36" s="73">
        <f>SUM(Q36:T36)</f>
        <v>80</v>
      </c>
      <c r="F36" s="73" t="s">
        <v>26</v>
      </c>
      <c r="G36" s="78">
        <f>SUM(U36:V36)</f>
        <v>0</v>
      </c>
      <c r="H36" s="46"/>
      <c r="I36" s="46"/>
      <c r="J36" s="46"/>
      <c r="K36" s="46"/>
      <c r="L36" s="46"/>
      <c r="M36" s="46"/>
      <c r="N36" s="46"/>
      <c r="O36" s="46"/>
      <c r="P36" s="46"/>
      <c r="Q36">
        <v>48</v>
      </c>
      <c r="R36">
        <v>32</v>
      </c>
      <c r="T36" s="55"/>
      <c r="U36" s="56"/>
      <c r="V36" s="46"/>
      <c r="W36" s="46"/>
      <c r="X36" s="46"/>
      <c r="Y36" s="46"/>
      <c r="Z36" s="46"/>
      <c r="AA36" s="46"/>
      <c r="AB36" s="46"/>
    </row>
    <row r="37" spans="1:28" x14ac:dyDescent="0.35">
      <c r="A37" s="89" t="s">
        <v>64</v>
      </c>
      <c r="B37" s="80" t="s">
        <v>91</v>
      </c>
      <c r="C37" s="75" t="s">
        <v>37</v>
      </c>
      <c r="D37" s="75" t="s">
        <v>27</v>
      </c>
      <c r="E37" s="76">
        <f>E36/80*100</f>
        <v>100</v>
      </c>
      <c r="F37" s="76"/>
      <c r="G37" s="77">
        <f>G36/80*100</f>
        <v>0</v>
      </c>
      <c r="H37" s="3"/>
      <c r="I37" s="3"/>
      <c r="J37" s="3"/>
      <c r="K37" s="3"/>
      <c r="L37" s="3"/>
      <c r="M37" s="3"/>
      <c r="N37" s="3"/>
      <c r="O37" s="3"/>
      <c r="P37" s="15"/>
      <c r="Q37" s="51">
        <f>Q36/80*100</f>
        <v>60</v>
      </c>
      <c r="R37" s="51">
        <f>R36/80*100</f>
        <v>40</v>
      </c>
      <c r="S37" s="51"/>
      <c r="T37" s="57"/>
      <c r="U37" s="58"/>
      <c r="V37" s="15"/>
      <c r="W37" s="15"/>
      <c r="X37" s="3"/>
      <c r="Y37" s="3"/>
      <c r="Z37" s="3"/>
      <c r="AA37" s="3"/>
      <c r="AB37" s="3"/>
    </row>
    <row r="38" spans="1:28" x14ac:dyDescent="0.35">
      <c r="A38" s="83" t="s">
        <v>64</v>
      </c>
      <c r="B38" s="80" t="s">
        <v>91</v>
      </c>
      <c r="C38" s="7" t="s">
        <v>38</v>
      </c>
      <c r="D38" s="7" t="s">
        <v>25</v>
      </c>
      <c r="E38" s="73">
        <f>SUM(O38:S38)</f>
        <v>80</v>
      </c>
      <c r="F38" s="73" t="s">
        <v>26</v>
      </c>
      <c r="G38" s="78">
        <f>SUM(T38:V38)</f>
        <v>0</v>
      </c>
      <c r="H38" s="46"/>
      <c r="I38" s="46"/>
      <c r="J38" s="46"/>
      <c r="K38" s="46"/>
      <c r="L38" s="46"/>
      <c r="M38" s="46"/>
      <c r="N38" s="46"/>
      <c r="O38">
        <v>79</v>
      </c>
      <c r="P38">
        <v>1</v>
      </c>
      <c r="S38" s="55"/>
      <c r="T38" s="56"/>
      <c r="V38" s="46"/>
      <c r="W38" s="46"/>
      <c r="X38" s="46"/>
      <c r="Y38" s="46"/>
      <c r="Z38" s="46"/>
      <c r="AA38" s="46"/>
      <c r="AB38" s="46"/>
    </row>
    <row r="39" spans="1:28" x14ac:dyDescent="0.35">
      <c r="A39" s="89" t="s">
        <v>64</v>
      </c>
      <c r="B39" s="80" t="s">
        <v>91</v>
      </c>
      <c r="C39" s="75" t="s">
        <v>38</v>
      </c>
      <c r="D39" s="75" t="s">
        <v>27</v>
      </c>
      <c r="E39" s="76">
        <f>E38/80*100</f>
        <v>100</v>
      </c>
      <c r="F39" s="76"/>
      <c r="G39" s="77">
        <f>G38/80*100</f>
        <v>0</v>
      </c>
      <c r="H39" s="3"/>
      <c r="I39" s="3"/>
      <c r="J39" s="3"/>
      <c r="K39" s="3"/>
      <c r="L39" s="3"/>
      <c r="M39" s="3"/>
      <c r="N39" s="3"/>
      <c r="O39" s="51">
        <f>O38/80*100</f>
        <v>98.75</v>
      </c>
      <c r="P39" s="51">
        <f>P38/80*100</f>
        <v>1.25</v>
      </c>
      <c r="Q39" s="51"/>
      <c r="R39" s="52"/>
      <c r="S39" s="66"/>
      <c r="T39" s="68"/>
      <c r="U39" s="52"/>
      <c r="V39" s="15"/>
      <c r="W39" s="15"/>
      <c r="X39" s="3"/>
      <c r="Y39" s="3"/>
      <c r="Z39" s="3"/>
      <c r="AA39" s="3"/>
      <c r="AB39" s="3"/>
    </row>
    <row r="41" spans="1:28" ht="47.25" customHeight="1" x14ac:dyDescent="0.35">
      <c r="A41" s="11">
        <v>1</v>
      </c>
      <c r="B41" s="11"/>
      <c r="C41" s="99" t="s">
        <v>39</v>
      </c>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row>
    <row r="42" spans="1:28" x14ac:dyDescent="0.35">
      <c r="A42" s="11">
        <v>2</v>
      </c>
      <c r="B42" s="11"/>
      <c r="C42" s="13" t="s">
        <v>40</v>
      </c>
      <c r="E42"/>
      <c r="F42"/>
      <c r="G42"/>
    </row>
    <row r="43" spans="1:28" x14ac:dyDescent="0.35">
      <c r="A43" s="19">
        <v>3</v>
      </c>
      <c r="B43" s="19"/>
      <c r="C43" s="18" t="s">
        <v>41</v>
      </c>
    </row>
  </sheetData>
  <autoFilter ref="A3:AB39" xr:uid="{00000000-0001-0000-0300-000000000000}"/>
  <mergeCells count="1">
    <mergeCell ref="C41:AB4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44"/>
  <sheetViews>
    <sheetView workbookViewId="0">
      <selection activeCell="C15" sqref="C15"/>
    </sheetView>
  </sheetViews>
  <sheetFormatPr defaultRowHeight="14.5" x14ac:dyDescent="0.35"/>
  <cols>
    <col min="1" max="2" width="15.7265625" style="7" customWidth="1"/>
    <col min="3" max="3" width="25.7265625" style="7" customWidth="1"/>
    <col min="4" max="4" width="12" style="7" customWidth="1"/>
    <col min="5" max="7" width="7.7265625" style="7" customWidth="1"/>
    <col min="8" max="11" width="9.1796875" style="7" customWidth="1"/>
  </cols>
  <sheetData>
    <row r="1" spans="1:27" ht="18" x14ac:dyDescent="0.35">
      <c r="A1" s="14" t="s">
        <v>63</v>
      </c>
    </row>
    <row r="3" spans="1:27" s="1" customFormat="1" ht="16.5" x14ac:dyDescent="0.35">
      <c r="A3" s="8" t="s">
        <v>0</v>
      </c>
      <c r="B3" s="8" t="s">
        <v>42</v>
      </c>
      <c r="C3" s="12" t="s">
        <v>1</v>
      </c>
      <c r="D3" s="8"/>
      <c r="E3" s="8" t="s">
        <v>2</v>
      </c>
      <c r="F3" s="8" t="s">
        <v>3</v>
      </c>
      <c r="G3" s="8" t="s">
        <v>81</v>
      </c>
      <c r="H3" s="5">
        <v>8.0000000000000002E-3</v>
      </c>
      <c r="I3" s="4" t="s">
        <v>82</v>
      </c>
      <c r="J3" s="4">
        <v>0.03</v>
      </c>
      <c r="K3" s="4">
        <v>0.06</v>
      </c>
      <c r="L3" s="5" t="s">
        <v>10</v>
      </c>
      <c r="M3" s="4" t="s">
        <v>11</v>
      </c>
      <c r="N3" s="4" t="s">
        <v>12</v>
      </c>
      <c r="O3" s="4" t="s">
        <v>13</v>
      </c>
      <c r="P3" s="4" t="s">
        <v>14</v>
      </c>
      <c r="Q3" s="4" t="s">
        <v>15</v>
      </c>
      <c r="R3" s="4" t="s">
        <v>16</v>
      </c>
      <c r="S3" s="4" t="s">
        <v>17</v>
      </c>
      <c r="T3" s="4" t="s">
        <v>18</v>
      </c>
      <c r="U3" s="4" t="s">
        <v>19</v>
      </c>
      <c r="V3" s="4" t="s">
        <v>20</v>
      </c>
      <c r="W3" s="4" t="s">
        <v>21</v>
      </c>
      <c r="X3" s="4" t="s">
        <v>43</v>
      </c>
      <c r="Y3" s="4" t="s">
        <v>22</v>
      </c>
      <c r="Z3" s="4" t="s">
        <v>23</v>
      </c>
      <c r="AA3" s="4" t="s">
        <v>44</v>
      </c>
    </row>
    <row r="4" spans="1:27" x14ac:dyDescent="0.35">
      <c r="A4" s="79" t="s">
        <v>64</v>
      </c>
      <c r="B4" s="80" t="s">
        <v>45</v>
      </c>
      <c r="C4" s="7" t="s">
        <v>46</v>
      </c>
      <c r="D4" s="71" t="s">
        <v>25</v>
      </c>
      <c r="E4" s="81">
        <f>SUM(I4:T4)</f>
        <v>51</v>
      </c>
      <c r="F4" s="81" t="s">
        <v>26</v>
      </c>
      <c r="G4" s="82">
        <f>SUM(U4:X4)</f>
        <v>0</v>
      </c>
      <c r="H4" s="20"/>
      <c r="I4" s="21"/>
      <c r="J4" s="21"/>
      <c r="K4" s="21"/>
      <c r="L4" s="21"/>
      <c r="M4" s="21"/>
      <c r="N4" s="21"/>
      <c r="O4" s="21"/>
      <c r="P4" s="21"/>
      <c r="Q4" s="21">
        <v>2</v>
      </c>
      <c r="R4" s="21">
        <v>23</v>
      </c>
      <c r="S4" s="21">
        <v>26</v>
      </c>
      <c r="T4" s="22"/>
      <c r="U4" s="23"/>
      <c r="V4" s="21"/>
      <c r="W4" s="21"/>
      <c r="X4" s="24"/>
      <c r="Y4" s="24"/>
      <c r="Z4" s="24"/>
      <c r="AA4" s="24"/>
    </row>
    <row r="5" spans="1:27" x14ac:dyDescent="0.35">
      <c r="A5" s="83" t="s">
        <v>64</v>
      </c>
      <c r="B5" s="84" t="s">
        <v>45</v>
      </c>
      <c r="C5" s="75" t="s">
        <v>46</v>
      </c>
      <c r="D5" s="75" t="s">
        <v>27</v>
      </c>
      <c r="E5" s="85">
        <f>E4/51*100</f>
        <v>100</v>
      </c>
      <c r="F5" s="85"/>
      <c r="G5" s="85">
        <f>G4/51*100</f>
        <v>0</v>
      </c>
      <c r="H5" s="25"/>
      <c r="I5" s="26"/>
      <c r="J5" s="26"/>
      <c r="K5" s="26"/>
      <c r="L5" s="26"/>
      <c r="M5" s="27"/>
      <c r="N5" s="27"/>
      <c r="O5" s="27"/>
      <c r="P5" s="27"/>
      <c r="Q5" s="27">
        <f>Q4/51*100</f>
        <v>3.9215686274509802</v>
      </c>
      <c r="R5" s="27">
        <f>R4/51*100</f>
        <v>45.098039215686278</v>
      </c>
      <c r="S5" s="27">
        <f>S4/51*100</f>
        <v>50.980392156862742</v>
      </c>
      <c r="T5" s="28"/>
      <c r="U5" s="29"/>
      <c r="V5" s="26"/>
      <c r="W5" s="26"/>
      <c r="X5" s="30"/>
      <c r="Y5" s="30"/>
      <c r="Z5" s="30"/>
      <c r="AA5" s="30"/>
    </row>
    <row r="6" spans="1:27" x14ac:dyDescent="0.35">
      <c r="A6" s="79" t="s">
        <v>64</v>
      </c>
      <c r="B6" s="86" t="s">
        <v>45</v>
      </c>
      <c r="C6" s="53" t="s">
        <v>68</v>
      </c>
      <c r="D6" s="7" t="s">
        <v>25</v>
      </c>
      <c r="E6" s="81">
        <f>SUM(P6:R6)</f>
        <v>51</v>
      </c>
      <c r="F6" s="87">
        <f>SUM(S6:T6)</f>
        <v>0</v>
      </c>
      <c r="G6" s="88">
        <f>SUM(U6:X6)</f>
        <v>0</v>
      </c>
      <c r="H6" s="31"/>
      <c r="I6" s="32"/>
      <c r="J6" s="32"/>
      <c r="K6" s="24"/>
      <c r="L6" s="24"/>
      <c r="M6" s="32"/>
      <c r="N6" s="32"/>
      <c r="O6" s="32"/>
      <c r="P6" s="19"/>
      <c r="Q6" s="19"/>
      <c r="R6" s="22">
        <v>51</v>
      </c>
      <c r="S6" s="23"/>
      <c r="T6" s="22"/>
      <c r="U6" s="23"/>
      <c r="V6" s="19"/>
      <c r="W6" s="19"/>
      <c r="X6" s="32"/>
      <c r="Y6" s="32"/>
      <c r="Z6" s="32"/>
      <c r="AA6" s="32"/>
    </row>
    <row r="7" spans="1:27" x14ac:dyDescent="0.35">
      <c r="A7" s="89" t="s">
        <v>64</v>
      </c>
      <c r="B7" s="84" t="s">
        <v>45</v>
      </c>
      <c r="C7" s="90" t="s">
        <v>68</v>
      </c>
      <c r="D7" s="75" t="s">
        <v>27</v>
      </c>
      <c r="E7" s="85">
        <f>E6/51*100</f>
        <v>100</v>
      </c>
      <c r="F7" s="85">
        <f t="shared" ref="F7:G7" si="0">F6/51*100</f>
        <v>0</v>
      </c>
      <c r="G7" s="85">
        <f t="shared" si="0"/>
        <v>0</v>
      </c>
      <c r="H7" s="25"/>
      <c r="I7" s="30"/>
      <c r="J7" s="30"/>
      <c r="K7" s="30"/>
      <c r="L7" s="30"/>
      <c r="M7" s="30"/>
      <c r="N7" s="30"/>
      <c r="O7" s="30"/>
      <c r="P7" s="26"/>
      <c r="Q7" s="26"/>
      <c r="R7" s="27">
        <f>R6/51*100</f>
        <v>100</v>
      </c>
      <c r="S7" s="29"/>
      <c r="T7" s="28"/>
      <c r="U7" s="29"/>
      <c r="V7" s="26"/>
      <c r="W7" s="26"/>
      <c r="X7" s="30"/>
      <c r="Y7" s="30"/>
      <c r="Z7" s="30"/>
      <c r="AA7" s="30"/>
    </row>
    <row r="8" spans="1:27" x14ac:dyDescent="0.35">
      <c r="A8" s="83" t="s">
        <v>64</v>
      </c>
      <c r="B8" s="86" t="s">
        <v>45</v>
      </c>
      <c r="C8" s="7" t="s">
        <v>32</v>
      </c>
      <c r="D8" s="7" t="s">
        <v>25</v>
      </c>
      <c r="E8" s="87">
        <f>SUM(L8:Q8)</f>
        <v>51</v>
      </c>
      <c r="F8" s="87" t="s">
        <v>26</v>
      </c>
      <c r="G8" s="88">
        <f>R8</f>
        <v>0</v>
      </c>
      <c r="H8" s="31"/>
      <c r="I8" s="32"/>
      <c r="J8" s="32"/>
      <c r="K8" s="32"/>
      <c r="L8" s="19"/>
      <c r="M8" s="19"/>
      <c r="N8" s="19"/>
      <c r="O8" s="19">
        <v>21</v>
      </c>
      <c r="P8" s="19">
        <v>30</v>
      </c>
      <c r="Q8" s="19"/>
      <c r="R8" s="31"/>
      <c r="S8" s="32"/>
      <c r="T8" s="32"/>
      <c r="U8" s="32"/>
      <c r="V8" s="32"/>
      <c r="W8" s="32"/>
      <c r="X8" s="32"/>
      <c r="Y8" s="32"/>
      <c r="Z8" s="32"/>
      <c r="AA8" s="32"/>
    </row>
    <row r="9" spans="1:27" x14ac:dyDescent="0.35">
      <c r="A9" s="83" t="s">
        <v>64</v>
      </c>
      <c r="B9" s="84" t="s">
        <v>45</v>
      </c>
      <c r="C9" s="101" t="s">
        <v>32</v>
      </c>
      <c r="D9" s="75" t="s">
        <v>27</v>
      </c>
      <c r="E9" s="85">
        <f>E8/51*100</f>
        <v>100</v>
      </c>
      <c r="F9" s="85"/>
      <c r="G9" s="85">
        <f>G8/51*100</f>
        <v>0</v>
      </c>
      <c r="H9" s="25"/>
      <c r="I9" s="30"/>
      <c r="J9" s="30"/>
      <c r="K9" s="30"/>
      <c r="L9" s="27"/>
      <c r="M9" s="27"/>
      <c r="N9" s="27"/>
      <c r="O9" s="27">
        <f>O8/51*100</f>
        <v>41.17647058823529</v>
      </c>
      <c r="P9" s="27">
        <f>P8/51*100</f>
        <v>58.82352941176471</v>
      </c>
      <c r="Q9" s="27"/>
      <c r="R9" s="25"/>
      <c r="S9" s="30"/>
      <c r="T9" s="30"/>
      <c r="U9" s="30"/>
      <c r="V9" s="30"/>
      <c r="W9" s="30"/>
      <c r="X9" s="30"/>
      <c r="Y9" s="30"/>
      <c r="Z9" s="30"/>
      <c r="AA9" s="30"/>
    </row>
    <row r="10" spans="1:27" x14ac:dyDescent="0.35">
      <c r="A10" s="79" t="s">
        <v>64</v>
      </c>
      <c r="B10" s="80" t="s">
        <v>45</v>
      </c>
      <c r="C10" s="102" t="s">
        <v>74</v>
      </c>
      <c r="D10" s="71" t="s">
        <v>25</v>
      </c>
      <c r="E10" s="81">
        <f>SUM(M10:P10)</f>
        <v>49</v>
      </c>
      <c r="F10" s="87">
        <f>Q10</f>
        <v>2</v>
      </c>
      <c r="G10" s="82">
        <f>SUM(R10:T10)</f>
        <v>0</v>
      </c>
      <c r="H10" s="31"/>
      <c r="I10" s="32"/>
      <c r="J10" s="32"/>
      <c r="K10" s="32"/>
      <c r="L10" s="32"/>
      <c r="M10" s="21"/>
      <c r="N10" s="21">
        <v>2</v>
      </c>
      <c r="O10" s="21">
        <v>20</v>
      </c>
      <c r="P10" s="22">
        <v>27</v>
      </c>
      <c r="Q10" s="33">
        <v>2</v>
      </c>
      <c r="R10" s="23"/>
      <c r="S10" s="21"/>
      <c r="T10" s="24"/>
      <c r="U10" s="24"/>
      <c r="V10" s="24"/>
      <c r="W10" s="24"/>
      <c r="X10" s="24"/>
      <c r="Y10" s="24"/>
      <c r="Z10" s="24"/>
      <c r="AA10" s="24"/>
    </row>
    <row r="11" spans="1:27" x14ac:dyDescent="0.35">
      <c r="A11" s="89" t="s">
        <v>64</v>
      </c>
      <c r="B11" s="84" t="s">
        <v>45</v>
      </c>
      <c r="C11" s="101" t="s">
        <v>74</v>
      </c>
      <c r="D11" s="75" t="s">
        <v>27</v>
      </c>
      <c r="E11" s="85">
        <f>E10/51*100</f>
        <v>96.078431372549019</v>
      </c>
      <c r="F11" s="85">
        <f t="shared" ref="F11:G11" si="1">F10/51*100</f>
        <v>3.9215686274509802</v>
      </c>
      <c r="G11" s="85">
        <f t="shared" si="1"/>
        <v>0</v>
      </c>
      <c r="H11" s="25"/>
      <c r="I11" s="30"/>
      <c r="J11" s="30"/>
      <c r="K11" s="30"/>
      <c r="L11" s="34"/>
      <c r="M11" s="27"/>
      <c r="N11" s="27">
        <f>N10/51*100</f>
        <v>3.9215686274509802</v>
      </c>
      <c r="O11" s="27">
        <f t="shared" ref="O11:Q11" si="2">O10/51*100</f>
        <v>39.215686274509807</v>
      </c>
      <c r="P11" s="35">
        <f t="shared" si="2"/>
        <v>52.941176470588239</v>
      </c>
      <c r="Q11" s="36">
        <f t="shared" si="2"/>
        <v>3.9215686274509802</v>
      </c>
      <c r="R11" s="29"/>
      <c r="S11" s="26"/>
      <c r="T11" s="30"/>
      <c r="U11" s="30"/>
      <c r="V11" s="30"/>
      <c r="W11" s="30"/>
      <c r="X11" s="30"/>
      <c r="Y11" s="30"/>
      <c r="Z11" s="30"/>
      <c r="AA11" s="30"/>
    </row>
    <row r="12" spans="1:27" x14ac:dyDescent="0.35">
      <c r="A12" s="91" t="s">
        <v>64</v>
      </c>
      <c r="B12" s="86" t="s">
        <v>45</v>
      </c>
      <c r="C12" s="103" t="s">
        <v>47</v>
      </c>
      <c r="D12" s="7" t="s">
        <v>25</v>
      </c>
      <c r="E12" s="87">
        <f>SUM(M12:N12)</f>
        <v>21</v>
      </c>
      <c r="F12" s="87">
        <f>SUM(O12:Q12)</f>
        <v>28</v>
      </c>
      <c r="G12" s="88">
        <f>SUM(R12:S12)</f>
        <v>2</v>
      </c>
      <c r="H12" s="31"/>
      <c r="I12" s="32"/>
      <c r="J12" s="32"/>
      <c r="K12" s="24"/>
      <c r="L12" s="24"/>
      <c r="M12" s="19">
        <v>14</v>
      </c>
      <c r="N12" s="22">
        <v>7</v>
      </c>
      <c r="O12" s="23">
        <v>12</v>
      </c>
      <c r="P12" s="19">
        <v>13</v>
      </c>
      <c r="Q12" s="19">
        <v>3</v>
      </c>
      <c r="R12" s="37">
        <v>1</v>
      </c>
      <c r="S12" s="32">
        <v>1</v>
      </c>
      <c r="T12" s="32"/>
      <c r="U12" s="32"/>
      <c r="V12" s="32"/>
      <c r="W12" s="32"/>
      <c r="X12" s="32"/>
      <c r="Y12" s="32"/>
      <c r="Z12" s="32"/>
      <c r="AA12" s="32"/>
    </row>
    <row r="13" spans="1:27" x14ac:dyDescent="0.35">
      <c r="A13" s="92" t="s">
        <v>64</v>
      </c>
      <c r="B13" s="86" t="s">
        <v>45</v>
      </c>
      <c r="C13" s="103" t="s">
        <v>47</v>
      </c>
      <c r="D13" s="75" t="s">
        <v>27</v>
      </c>
      <c r="E13" s="85">
        <f>E12/51*100</f>
        <v>41.17647058823529</v>
      </c>
      <c r="F13" s="85">
        <f t="shared" ref="F13:G13" si="3">F12/51*100</f>
        <v>54.901960784313729</v>
      </c>
      <c r="G13" s="85">
        <f t="shared" si="3"/>
        <v>3.9215686274509802</v>
      </c>
      <c r="H13" s="31"/>
      <c r="I13" s="32"/>
      <c r="J13" s="32"/>
      <c r="K13" s="32"/>
      <c r="L13" s="32"/>
      <c r="M13" s="19"/>
      <c r="N13" s="35"/>
      <c r="O13" s="38"/>
      <c r="P13" s="39"/>
      <c r="Q13" s="39"/>
      <c r="R13" s="40"/>
      <c r="S13" s="41"/>
      <c r="T13" s="41"/>
      <c r="U13" s="41"/>
      <c r="V13" s="41"/>
      <c r="W13" s="41"/>
      <c r="X13" s="32"/>
      <c r="Y13" s="32"/>
      <c r="Z13" s="32"/>
      <c r="AA13" s="32"/>
    </row>
    <row r="14" spans="1:27" x14ac:dyDescent="0.35">
      <c r="A14" s="91" t="s">
        <v>64</v>
      </c>
      <c r="B14" s="80" t="s">
        <v>45</v>
      </c>
      <c r="C14" s="102" t="s">
        <v>34</v>
      </c>
      <c r="D14" s="7" t="s">
        <v>25</v>
      </c>
      <c r="E14" s="81">
        <f>SUM(V14)</f>
        <v>51</v>
      </c>
      <c r="F14" s="87" t="s">
        <v>26</v>
      </c>
      <c r="G14" s="82">
        <f>SUM(W14:Z14)</f>
        <v>0</v>
      </c>
      <c r="H14" s="20"/>
      <c r="I14" s="24"/>
      <c r="J14" s="24"/>
      <c r="K14" s="24"/>
      <c r="L14" s="24"/>
      <c r="M14" s="24"/>
      <c r="N14" s="24"/>
      <c r="O14" s="24"/>
      <c r="P14" s="24"/>
      <c r="Q14" s="24"/>
      <c r="R14" s="24"/>
      <c r="S14" s="24"/>
      <c r="T14" s="24"/>
      <c r="U14" s="24"/>
      <c r="V14" s="22">
        <v>51</v>
      </c>
      <c r="W14" s="23"/>
      <c r="X14" s="21"/>
      <c r="Y14" s="21"/>
      <c r="Z14" s="24"/>
      <c r="AA14" s="24"/>
    </row>
    <row r="15" spans="1:27" x14ac:dyDescent="0.35">
      <c r="A15" s="93" t="s">
        <v>64</v>
      </c>
      <c r="B15" s="84" t="s">
        <v>45</v>
      </c>
      <c r="C15" s="101" t="s">
        <v>34</v>
      </c>
      <c r="D15" s="75" t="s">
        <v>27</v>
      </c>
      <c r="E15" s="85">
        <f>E14/51*100</f>
        <v>100</v>
      </c>
      <c r="F15" s="85"/>
      <c r="G15" s="85">
        <f>G14/51*100</f>
        <v>0</v>
      </c>
      <c r="H15" s="25"/>
      <c r="I15" s="30"/>
      <c r="J15" s="30"/>
      <c r="K15" s="30"/>
      <c r="L15" s="30"/>
      <c r="M15" s="30"/>
      <c r="N15" s="30"/>
      <c r="O15" s="30"/>
      <c r="P15" s="30"/>
      <c r="Q15" s="30"/>
      <c r="R15" s="30"/>
      <c r="S15" s="30"/>
      <c r="T15" s="30"/>
      <c r="U15" s="30"/>
      <c r="V15" s="35">
        <f>V14/51*100</f>
        <v>100</v>
      </c>
      <c r="W15" s="29"/>
      <c r="X15" s="26"/>
      <c r="Y15" s="26"/>
      <c r="Z15" s="30"/>
      <c r="AA15" s="30"/>
    </row>
    <row r="16" spans="1:27" ht="16.5" x14ac:dyDescent="0.35">
      <c r="A16" s="92" t="s">
        <v>64</v>
      </c>
      <c r="B16" s="86" t="s">
        <v>45</v>
      </c>
      <c r="C16" s="103" t="s">
        <v>72</v>
      </c>
      <c r="D16" s="7" t="s">
        <v>25</v>
      </c>
      <c r="E16" s="82" t="s">
        <v>84</v>
      </c>
      <c r="F16" s="88" t="s">
        <v>84</v>
      </c>
      <c r="G16" s="82" t="s">
        <v>84</v>
      </c>
      <c r="H16" s="31"/>
      <c r="I16" s="32"/>
      <c r="J16" s="32"/>
      <c r="K16" s="32"/>
      <c r="L16" s="32"/>
      <c r="M16" s="32"/>
      <c r="N16" s="32"/>
      <c r="O16" s="32"/>
      <c r="P16" s="32"/>
      <c r="Q16" s="32"/>
      <c r="R16" s="32"/>
      <c r="S16" s="32"/>
      <c r="T16" s="32"/>
      <c r="U16" s="32"/>
      <c r="V16" s="21">
        <v>51</v>
      </c>
      <c r="W16" s="21"/>
      <c r="X16" s="19"/>
      <c r="Y16" s="19"/>
      <c r="Z16" s="32"/>
      <c r="AA16" s="32"/>
    </row>
    <row r="17" spans="1:27" x14ac:dyDescent="0.35">
      <c r="A17" s="93" t="s">
        <v>64</v>
      </c>
      <c r="B17" s="84" t="s">
        <v>45</v>
      </c>
      <c r="C17" s="101" t="s">
        <v>72</v>
      </c>
      <c r="D17" s="75" t="s">
        <v>27</v>
      </c>
      <c r="E17" s="94"/>
      <c r="F17" s="95"/>
      <c r="G17" s="94"/>
      <c r="H17" s="25"/>
      <c r="I17" s="30"/>
      <c r="J17" s="30"/>
      <c r="K17" s="30"/>
      <c r="L17" s="30"/>
      <c r="M17" s="30"/>
      <c r="N17" s="30"/>
      <c r="O17" s="30"/>
      <c r="P17" s="30"/>
      <c r="Q17" s="30"/>
      <c r="R17" s="30"/>
      <c r="S17" s="30"/>
      <c r="T17" s="30"/>
      <c r="U17" s="30"/>
      <c r="V17" s="27">
        <f>V16/51*100</f>
        <v>100</v>
      </c>
      <c r="W17" s="26"/>
      <c r="X17" s="26"/>
      <c r="Y17" s="26"/>
      <c r="Z17" s="30"/>
      <c r="AA17" s="30"/>
    </row>
    <row r="18" spans="1:27" ht="16.5" x14ac:dyDescent="0.35">
      <c r="A18" s="92" t="s">
        <v>64</v>
      </c>
      <c r="B18" s="86" t="s">
        <v>45</v>
      </c>
      <c r="C18" s="103" t="s">
        <v>73</v>
      </c>
      <c r="D18" s="7" t="s">
        <v>25</v>
      </c>
      <c r="E18" s="82" t="s">
        <v>84</v>
      </c>
      <c r="F18" s="88" t="s">
        <v>84</v>
      </c>
      <c r="G18" s="82" t="s">
        <v>84</v>
      </c>
      <c r="H18" s="31"/>
      <c r="I18" s="32"/>
      <c r="J18" s="32"/>
      <c r="K18" s="32"/>
      <c r="L18" s="32"/>
      <c r="M18" s="32"/>
      <c r="N18" s="32"/>
      <c r="O18" s="19"/>
      <c r="P18" s="19"/>
      <c r="Q18" s="19"/>
      <c r="R18" s="19"/>
      <c r="S18" s="32">
        <v>51</v>
      </c>
      <c r="T18" s="32"/>
      <c r="U18" s="32"/>
      <c r="V18" s="24"/>
      <c r="W18" s="24"/>
      <c r="X18" s="32"/>
      <c r="Y18" s="32"/>
      <c r="Z18" s="32"/>
      <c r="AA18" s="32"/>
    </row>
    <row r="19" spans="1:27" x14ac:dyDescent="0.35">
      <c r="A19" s="93" t="s">
        <v>64</v>
      </c>
      <c r="B19" s="84" t="s">
        <v>45</v>
      </c>
      <c r="C19" s="101" t="s">
        <v>73</v>
      </c>
      <c r="D19" s="75" t="s">
        <v>27</v>
      </c>
      <c r="E19" s="95"/>
      <c r="F19" s="95"/>
      <c r="G19" s="96"/>
      <c r="H19" s="25"/>
      <c r="I19" s="30"/>
      <c r="J19" s="30"/>
      <c r="K19" s="30"/>
      <c r="L19" s="30"/>
      <c r="M19" s="30"/>
      <c r="N19" s="30"/>
      <c r="O19" s="26"/>
      <c r="P19" s="26"/>
      <c r="Q19" s="26"/>
      <c r="R19" s="26"/>
      <c r="S19" s="30">
        <f>S18/51*100</f>
        <v>100</v>
      </c>
      <c r="T19" s="30"/>
      <c r="U19" s="30"/>
      <c r="V19" s="30"/>
      <c r="W19" s="30"/>
      <c r="X19" s="30"/>
      <c r="Y19" s="30"/>
      <c r="Z19" s="30"/>
      <c r="AA19" s="30"/>
    </row>
    <row r="20" spans="1:27" x14ac:dyDescent="0.35">
      <c r="A20" s="92" t="s">
        <v>64</v>
      </c>
      <c r="B20" s="86" t="s">
        <v>45</v>
      </c>
      <c r="C20" s="103" t="s">
        <v>76</v>
      </c>
      <c r="D20" s="7" t="s">
        <v>25</v>
      </c>
      <c r="E20" s="87">
        <f>SUM(N20:Q20)</f>
        <v>51</v>
      </c>
      <c r="F20" s="87" t="s">
        <v>26</v>
      </c>
      <c r="G20" s="88">
        <f>SUM(R20:S20)</f>
        <v>0</v>
      </c>
      <c r="H20" s="31"/>
      <c r="I20" s="32"/>
      <c r="J20" s="32"/>
      <c r="K20" s="32"/>
      <c r="L20" s="32"/>
      <c r="M20" s="32"/>
      <c r="N20" s="19"/>
      <c r="O20" s="19"/>
      <c r="P20" s="19">
        <v>51</v>
      </c>
      <c r="Q20" s="22"/>
      <c r="R20" s="23"/>
      <c r="S20" s="32"/>
      <c r="T20" s="32"/>
      <c r="U20" s="32"/>
      <c r="V20" s="32"/>
      <c r="W20" s="32"/>
      <c r="X20" s="32"/>
      <c r="Y20" s="32"/>
      <c r="Z20" s="32"/>
      <c r="AA20" s="32"/>
    </row>
    <row r="21" spans="1:27" x14ac:dyDescent="0.35">
      <c r="A21" s="92" t="s">
        <v>64</v>
      </c>
      <c r="B21" s="84" t="s">
        <v>45</v>
      </c>
      <c r="C21" s="103" t="s">
        <v>76</v>
      </c>
      <c r="D21" s="75" t="s">
        <v>27</v>
      </c>
      <c r="E21" s="85">
        <f>E20/51*100</f>
        <v>100</v>
      </c>
      <c r="F21" s="85"/>
      <c r="G21" s="85">
        <f>G20/51*100</f>
        <v>0</v>
      </c>
      <c r="H21" s="31"/>
      <c r="I21" s="32"/>
      <c r="J21" s="32"/>
      <c r="K21" s="32"/>
      <c r="L21" s="30"/>
      <c r="M21" s="30"/>
      <c r="N21" s="26"/>
      <c r="O21" s="26"/>
      <c r="P21" s="26">
        <f>P20/51*100</f>
        <v>100</v>
      </c>
      <c r="Q21" s="28"/>
      <c r="R21" s="29"/>
      <c r="S21" s="30"/>
      <c r="T21" s="30"/>
      <c r="U21" s="30"/>
      <c r="V21" s="30"/>
      <c r="W21" s="30"/>
      <c r="X21" s="30"/>
      <c r="Y21" s="30"/>
      <c r="Z21" s="30"/>
      <c r="AA21" s="30"/>
    </row>
    <row r="22" spans="1:27" x14ac:dyDescent="0.35">
      <c r="A22" s="91" t="s">
        <v>64</v>
      </c>
      <c r="B22" s="80" t="s">
        <v>45</v>
      </c>
      <c r="C22" s="102" t="s">
        <v>75</v>
      </c>
      <c r="D22" s="7" t="s">
        <v>25</v>
      </c>
      <c r="E22" s="81">
        <f>SUM(P22:U22)</f>
        <v>51</v>
      </c>
      <c r="F22" s="87" t="s">
        <v>26</v>
      </c>
      <c r="G22" s="82">
        <f>V22</f>
        <v>0</v>
      </c>
      <c r="H22" s="20"/>
      <c r="I22" s="24"/>
      <c r="J22" s="24"/>
      <c r="K22" s="24"/>
      <c r="L22" s="24"/>
      <c r="M22" s="24"/>
      <c r="N22" s="24"/>
      <c r="O22" s="24"/>
      <c r="P22" s="21"/>
      <c r="Q22" s="21"/>
      <c r="R22" s="21">
        <v>1</v>
      </c>
      <c r="S22" s="21">
        <v>45</v>
      </c>
      <c r="T22" s="21">
        <v>5</v>
      </c>
      <c r="U22" s="22"/>
      <c r="V22" s="20"/>
      <c r="W22" s="24"/>
      <c r="X22" s="24"/>
      <c r="Y22" s="24"/>
      <c r="Z22" s="24"/>
      <c r="AA22" s="24"/>
    </row>
    <row r="23" spans="1:27" x14ac:dyDescent="0.35">
      <c r="A23" s="93" t="s">
        <v>64</v>
      </c>
      <c r="B23" s="84" t="s">
        <v>45</v>
      </c>
      <c r="C23" s="104" t="s">
        <v>75</v>
      </c>
      <c r="D23" s="75" t="s">
        <v>27</v>
      </c>
      <c r="E23" s="85">
        <f>E22/51*100</f>
        <v>100</v>
      </c>
      <c r="F23" s="85"/>
      <c r="G23" s="85">
        <f>G22/51*100</f>
        <v>0</v>
      </c>
      <c r="H23" s="25"/>
      <c r="I23" s="30"/>
      <c r="J23" s="30"/>
      <c r="K23" s="30"/>
      <c r="L23" s="30"/>
      <c r="M23" s="30"/>
      <c r="N23" s="30"/>
      <c r="O23" s="30"/>
      <c r="P23" s="26"/>
      <c r="Q23" s="26"/>
      <c r="R23" s="27">
        <f>R22/51*100</f>
        <v>1.9607843137254901</v>
      </c>
      <c r="S23" s="27">
        <f t="shared" ref="S23:T23" si="4">S22/51*100</f>
        <v>88.235294117647058</v>
      </c>
      <c r="T23" s="27">
        <f t="shared" si="4"/>
        <v>9.8039215686274517</v>
      </c>
      <c r="U23" s="28"/>
      <c r="V23" s="42"/>
      <c r="W23" s="34"/>
      <c r="X23" s="34"/>
      <c r="Y23" s="34"/>
      <c r="Z23" s="34"/>
      <c r="AA23" s="34"/>
    </row>
    <row r="24" spans="1:27" x14ac:dyDescent="0.35">
      <c r="A24" s="92" t="s">
        <v>64</v>
      </c>
      <c r="B24" s="86" t="s">
        <v>45</v>
      </c>
      <c r="C24" s="103" t="s">
        <v>77</v>
      </c>
      <c r="D24" s="7" t="s">
        <v>25</v>
      </c>
      <c r="E24" s="87">
        <f>SUM(M24:R24)</f>
        <v>51</v>
      </c>
      <c r="F24" s="87" t="s">
        <v>26</v>
      </c>
      <c r="G24" s="88">
        <f>SUM(S24:T24)</f>
        <v>0</v>
      </c>
      <c r="H24" s="31"/>
      <c r="I24" s="32"/>
      <c r="J24" s="32"/>
      <c r="K24" s="32"/>
      <c r="L24" s="32"/>
      <c r="M24" s="19"/>
      <c r="N24" s="19"/>
      <c r="O24" s="19"/>
      <c r="P24" s="19">
        <v>40</v>
      </c>
      <c r="Q24" s="19">
        <v>11</v>
      </c>
      <c r="R24" s="22"/>
      <c r="S24" s="23"/>
      <c r="T24" s="32"/>
      <c r="U24" s="32"/>
      <c r="V24" s="32"/>
      <c r="W24" s="32"/>
      <c r="X24" s="32"/>
      <c r="Y24" s="32"/>
      <c r="Z24" s="32"/>
      <c r="AA24" s="32"/>
    </row>
    <row r="25" spans="1:27" x14ac:dyDescent="0.35">
      <c r="A25" s="93" t="s">
        <v>64</v>
      </c>
      <c r="B25" s="84" t="s">
        <v>45</v>
      </c>
      <c r="C25" s="101" t="s">
        <v>77</v>
      </c>
      <c r="D25" s="75" t="s">
        <v>27</v>
      </c>
      <c r="E25" s="85">
        <f>E24/51*100</f>
        <v>100</v>
      </c>
      <c r="F25" s="85"/>
      <c r="G25" s="85">
        <f>G24/51*100</f>
        <v>0</v>
      </c>
      <c r="H25" s="25"/>
      <c r="I25" s="30"/>
      <c r="J25" s="30"/>
      <c r="K25" s="30"/>
      <c r="L25" s="30"/>
      <c r="M25" s="26"/>
      <c r="N25" s="26"/>
      <c r="O25" s="26"/>
      <c r="P25" s="27">
        <f>P24/51*100</f>
        <v>78.431372549019613</v>
      </c>
      <c r="Q25" s="27">
        <f>Q24/51*100</f>
        <v>21.568627450980394</v>
      </c>
      <c r="R25" s="28"/>
      <c r="S25" s="29"/>
      <c r="T25" s="30"/>
      <c r="U25" s="30"/>
      <c r="V25" s="34"/>
      <c r="W25" s="34"/>
      <c r="X25" s="34"/>
      <c r="Y25" s="34"/>
      <c r="Z25" s="34"/>
      <c r="AA25" s="34"/>
    </row>
    <row r="26" spans="1:27" x14ac:dyDescent="0.35">
      <c r="A26" s="92" t="s">
        <v>64</v>
      </c>
      <c r="B26" s="86" t="s">
        <v>45</v>
      </c>
      <c r="C26" s="103" t="s">
        <v>35</v>
      </c>
      <c r="D26" s="7" t="s">
        <v>25</v>
      </c>
      <c r="E26" s="87">
        <f>X26</f>
        <v>50</v>
      </c>
      <c r="F26" s="87" t="s">
        <v>26</v>
      </c>
      <c r="G26" s="88">
        <f>SUM(Y26:AA26)</f>
        <v>1</v>
      </c>
      <c r="H26" s="31"/>
      <c r="I26" s="32"/>
      <c r="J26" s="32"/>
      <c r="K26" s="32"/>
      <c r="L26" s="32"/>
      <c r="M26" s="32"/>
      <c r="N26" s="32"/>
      <c r="O26" s="32"/>
      <c r="P26" s="32"/>
      <c r="Q26" s="32"/>
      <c r="R26" s="32"/>
      <c r="S26" s="32"/>
      <c r="T26" s="32"/>
      <c r="U26" s="32"/>
      <c r="V26" s="32"/>
      <c r="W26" s="32"/>
      <c r="X26" s="19">
        <v>50</v>
      </c>
      <c r="Y26" s="37"/>
      <c r="Z26" s="19"/>
      <c r="AA26" s="32">
        <v>1</v>
      </c>
    </row>
    <row r="27" spans="1:27" x14ac:dyDescent="0.35">
      <c r="A27" s="93" t="s">
        <v>64</v>
      </c>
      <c r="B27" s="84" t="s">
        <v>45</v>
      </c>
      <c r="C27" s="101" t="s">
        <v>35</v>
      </c>
      <c r="D27" s="75" t="s">
        <v>27</v>
      </c>
      <c r="E27" s="85">
        <f>E26/51*100</f>
        <v>98.039215686274503</v>
      </c>
      <c r="F27" s="85"/>
      <c r="G27" s="85">
        <f>G26/51*100</f>
        <v>1.9607843137254901</v>
      </c>
      <c r="H27" s="25"/>
      <c r="I27" s="30"/>
      <c r="J27" s="30"/>
      <c r="K27" s="30"/>
      <c r="L27" s="30"/>
      <c r="M27" s="30"/>
      <c r="N27" s="30"/>
      <c r="O27" s="30"/>
      <c r="P27" s="30"/>
      <c r="Q27" s="30"/>
      <c r="R27" s="30"/>
      <c r="S27" s="30"/>
      <c r="T27" s="30"/>
      <c r="U27" s="30"/>
      <c r="V27" s="34"/>
      <c r="W27" s="34"/>
      <c r="X27" s="27">
        <f>X26/51*100</f>
        <v>98.039215686274503</v>
      </c>
      <c r="Y27" s="38"/>
      <c r="Z27" s="27"/>
      <c r="AA27" s="34">
        <f>AA26/51*100</f>
        <v>1.9607843137254901</v>
      </c>
    </row>
    <row r="28" spans="1:27" x14ac:dyDescent="0.35">
      <c r="A28" s="91" t="s">
        <v>64</v>
      </c>
      <c r="B28" s="80" t="s">
        <v>45</v>
      </c>
      <c r="C28" s="102" t="s">
        <v>37</v>
      </c>
      <c r="D28" s="7" t="s">
        <v>25</v>
      </c>
      <c r="E28" s="81">
        <f>SUM(O28:Q28)</f>
        <v>48</v>
      </c>
      <c r="F28" s="87" t="s">
        <v>26</v>
      </c>
      <c r="G28" s="82">
        <f>SUM(R28:U28)</f>
        <v>3</v>
      </c>
      <c r="H28" s="20"/>
      <c r="I28" s="24"/>
      <c r="J28" s="24"/>
      <c r="K28" s="24"/>
      <c r="L28" s="24"/>
      <c r="M28" s="24"/>
      <c r="N28" s="24"/>
      <c r="O28" s="21">
        <v>48</v>
      </c>
      <c r="P28" s="21"/>
      <c r="Q28" s="21"/>
      <c r="R28" s="23"/>
      <c r="S28" s="21"/>
      <c r="T28" s="21">
        <v>3</v>
      </c>
      <c r="U28" s="24"/>
      <c r="V28" s="24"/>
      <c r="W28" s="24"/>
      <c r="X28" s="24"/>
      <c r="Y28" s="24"/>
      <c r="Z28" s="24"/>
      <c r="AA28" s="24"/>
    </row>
    <row r="29" spans="1:27" x14ac:dyDescent="0.35">
      <c r="A29" s="92" t="s">
        <v>64</v>
      </c>
      <c r="B29" s="84" t="s">
        <v>45</v>
      </c>
      <c r="C29" s="101" t="s">
        <v>37</v>
      </c>
      <c r="D29" s="75" t="s">
        <v>27</v>
      </c>
      <c r="E29" s="85">
        <f>E28/51*100</f>
        <v>94.117647058823522</v>
      </c>
      <c r="F29" s="85"/>
      <c r="G29" s="85">
        <f>G28/51*100</f>
        <v>5.8823529411764701</v>
      </c>
      <c r="H29" s="25"/>
      <c r="I29" s="30"/>
      <c r="J29" s="30"/>
      <c r="K29" s="30"/>
      <c r="L29" s="30"/>
      <c r="M29" s="30"/>
      <c r="N29" s="34"/>
      <c r="O29" s="27">
        <f>O28/51*100</f>
        <v>94.117647058823522</v>
      </c>
      <c r="P29" s="27"/>
      <c r="Q29" s="27"/>
      <c r="R29" s="38"/>
      <c r="S29" s="27"/>
      <c r="T29" s="27">
        <f>T28/51*100</f>
        <v>5.8823529411764701</v>
      </c>
      <c r="U29" s="34"/>
      <c r="V29" s="34"/>
      <c r="W29" s="30"/>
      <c r="X29" s="30"/>
      <c r="Y29" s="30"/>
      <c r="Z29" s="30"/>
      <c r="AA29" s="30"/>
    </row>
    <row r="30" spans="1:27" x14ac:dyDescent="0.35">
      <c r="A30" s="92" t="s">
        <v>64</v>
      </c>
      <c r="B30" s="86" t="s">
        <v>45</v>
      </c>
      <c r="C30" s="103" t="s">
        <v>78</v>
      </c>
      <c r="D30" s="7" t="s">
        <v>25</v>
      </c>
      <c r="E30" s="87">
        <f>SUM(I30:M30)</f>
        <v>51</v>
      </c>
      <c r="F30" s="87" t="s">
        <v>26</v>
      </c>
      <c r="G30" s="88">
        <f>SUM(N30:O30)</f>
        <v>0</v>
      </c>
      <c r="H30" s="31"/>
      <c r="I30" s="19"/>
      <c r="J30" s="19">
        <v>1</v>
      </c>
      <c r="K30" s="19">
        <v>26</v>
      </c>
      <c r="L30" s="19">
        <v>24</v>
      </c>
      <c r="M30" s="22"/>
      <c r="N30" s="23"/>
      <c r="O30" s="32"/>
      <c r="P30" s="32"/>
      <c r="Q30" s="32"/>
      <c r="R30" s="24"/>
      <c r="S30" s="24"/>
      <c r="T30" s="32"/>
      <c r="U30" s="32"/>
      <c r="V30" s="32"/>
      <c r="W30" s="32"/>
      <c r="X30" s="32"/>
      <c r="Y30" s="32"/>
      <c r="Z30" s="32"/>
      <c r="AA30" s="32"/>
    </row>
    <row r="31" spans="1:27" x14ac:dyDescent="0.35">
      <c r="A31" s="92" t="s">
        <v>64</v>
      </c>
      <c r="B31" s="84" t="s">
        <v>45</v>
      </c>
      <c r="C31" s="75" t="s">
        <v>78</v>
      </c>
      <c r="D31" s="75" t="s">
        <v>27</v>
      </c>
      <c r="E31" s="85">
        <f>E30/51*100</f>
        <v>100</v>
      </c>
      <c r="F31" s="85"/>
      <c r="G31" s="85">
        <f>G30/51*100</f>
        <v>0</v>
      </c>
      <c r="H31" s="31"/>
      <c r="I31" s="19"/>
      <c r="J31" s="39">
        <f>J30/51*100</f>
        <v>1.9607843137254901</v>
      </c>
      <c r="K31" s="39">
        <f>K30/51*100</f>
        <v>50.980392156862742</v>
      </c>
      <c r="L31" s="39">
        <f>L30/51*100</f>
        <v>47.058823529411761</v>
      </c>
      <c r="M31" s="28"/>
      <c r="N31" s="29"/>
      <c r="O31" s="30"/>
      <c r="P31" s="30"/>
      <c r="Q31" s="30"/>
      <c r="R31" s="30"/>
      <c r="S31" s="30"/>
      <c r="T31" s="30"/>
      <c r="U31" s="30"/>
      <c r="V31" s="34"/>
      <c r="W31" s="34"/>
      <c r="X31" s="34"/>
      <c r="Y31" s="34"/>
      <c r="Z31" s="34"/>
      <c r="AA31" s="34"/>
    </row>
    <row r="32" spans="1:27" ht="16.5" x14ac:dyDescent="0.35">
      <c r="A32" s="91" t="s">
        <v>64</v>
      </c>
      <c r="B32" s="80" t="s">
        <v>45</v>
      </c>
      <c r="C32" s="71" t="s">
        <v>48</v>
      </c>
      <c r="D32" s="7" t="s">
        <v>25</v>
      </c>
      <c r="E32" s="82" t="s">
        <v>84</v>
      </c>
      <c r="F32" s="88" t="s">
        <v>84</v>
      </c>
      <c r="G32" s="82" t="s">
        <v>84</v>
      </c>
      <c r="H32" s="20"/>
      <c r="I32" s="24"/>
      <c r="J32" s="24"/>
      <c r="K32" s="24"/>
      <c r="L32" s="24"/>
      <c r="M32" s="21"/>
      <c r="N32" s="21"/>
      <c r="O32" s="21">
        <v>1</v>
      </c>
      <c r="P32" s="21">
        <v>14</v>
      </c>
      <c r="Q32" s="21">
        <v>35</v>
      </c>
      <c r="R32" s="19"/>
      <c r="S32" s="19"/>
      <c r="T32" s="21"/>
      <c r="U32" s="24">
        <v>1</v>
      </c>
      <c r="V32" s="24"/>
      <c r="W32" s="24"/>
      <c r="X32" s="24"/>
      <c r="Y32" s="24"/>
      <c r="Z32" s="24"/>
      <c r="AA32" s="24"/>
    </row>
    <row r="33" spans="1:27" x14ac:dyDescent="0.35">
      <c r="A33" s="92" t="s">
        <v>64</v>
      </c>
      <c r="B33" s="86" t="s">
        <v>45</v>
      </c>
      <c r="C33" s="7" t="s">
        <v>48</v>
      </c>
      <c r="D33" s="7" t="s">
        <v>27</v>
      </c>
      <c r="E33" s="94"/>
      <c r="F33" s="95"/>
      <c r="G33" s="94"/>
      <c r="H33" s="43"/>
      <c r="I33" s="44"/>
      <c r="J33" s="44"/>
      <c r="K33" s="44"/>
      <c r="L33" s="32"/>
      <c r="M33" s="19"/>
      <c r="N33" s="39"/>
      <c r="O33" s="39">
        <f>O32/51*100</f>
        <v>1.9607843137254901</v>
      </c>
      <c r="P33" s="39">
        <f>P32/51*100</f>
        <v>27.450980392156865</v>
      </c>
      <c r="Q33" s="39">
        <f>Q32/51*100</f>
        <v>68.627450980392155</v>
      </c>
      <c r="R33" s="39"/>
      <c r="S33" s="39"/>
      <c r="T33" s="39"/>
      <c r="U33" s="41">
        <f>U32/51*100</f>
        <v>1.9607843137254901</v>
      </c>
      <c r="V33" s="32"/>
      <c r="W33" s="32"/>
      <c r="X33" s="32"/>
      <c r="Y33" s="32"/>
      <c r="Z33" s="32"/>
      <c r="AA33" s="32"/>
    </row>
    <row r="34" spans="1:27" x14ac:dyDescent="0.35">
      <c r="A34" s="91" t="s">
        <v>64</v>
      </c>
      <c r="B34" s="80" t="s">
        <v>45</v>
      </c>
      <c r="C34" s="71" t="s">
        <v>49</v>
      </c>
      <c r="D34" s="71" t="s">
        <v>25</v>
      </c>
      <c r="E34" s="81">
        <f>SUM(M34:Q34)</f>
        <v>51</v>
      </c>
      <c r="F34" s="87" t="s">
        <v>26</v>
      </c>
      <c r="G34" s="82">
        <f>SUM(R34:U34)</f>
        <v>0</v>
      </c>
      <c r="H34" s="20"/>
      <c r="I34" s="24"/>
      <c r="J34" s="24"/>
      <c r="K34" s="24"/>
      <c r="L34" s="24"/>
      <c r="M34" s="21"/>
      <c r="N34" s="21"/>
      <c r="O34" s="21">
        <v>31</v>
      </c>
      <c r="P34" s="21">
        <v>20</v>
      </c>
      <c r="Q34" s="22"/>
      <c r="R34" s="21"/>
      <c r="S34" s="21"/>
      <c r="T34" s="21"/>
      <c r="U34" s="24"/>
      <c r="V34" s="24"/>
      <c r="W34" s="24"/>
      <c r="X34" s="24"/>
      <c r="Y34" s="24"/>
      <c r="Z34" s="24"/>
      <c r="AA34" s="24"/>
    </row>
    <row r="35" spans="1:27" x14ac:dyDescent="0.35">
      <c r="A35" s="93" t="s">
        <v>64</v>
      </c>
      <c r="B35" s="84" t="s">
        <v>45</v>
      </c>
      <c r="C35" s="75" t="s">
        <v>49</v>
      </c>
      <c r="D35" s="75" t="s">
        <v>27</v>
      </c>
      <c r="E35" s="85">
        <f>E34/51*100</f>
        <v>100</v>
      </c>
      <c r="F35" s="85"/>
      <c r="G35" s="97">
        <f>G34/51*100</f>
        <v>0</v>
      </c>
      <c r="H35" s="25"/>
      <c r="I35" s="30"/>
      <c r="J35" s="30"/>
      <c r="K35" s="30"/>
      <c r="L35" s="30"/>
      <c r="M35" s="26"/>
      <c r="N35" s="27"/>
      <c r="O35" s="27">
        <f>O34/51*100</f>
        <v>60.784313725490193</v>
      </c>
      <c r="P35" s="27">
        <f>P34/51*100</f>
        <v>39.215686274509807</v>
      </c>
      <c r="Q35" s="35"/>
      <c r="R35" s="26"/>
      <c r="S35" s="26"/>
      <c r="T35" s="26"/>
      <c r="U35" s="30"/>
      <c r="V35" s="30"/>
      <c r="W35" s="30"/>
      <c r="X35" s="30"/>
      <c r="Y35" s="30"/>
      <c r="Z35" s="30"/>
      <c r="AA35" s="30"/>
    </row>
    <row r="36" spans="1:27" x14ac:dyDescent="0.35">
      <c r="D36" s="6"/>
      <c r="E36"/>
      <c r="F36"/>
      <c r="G36"/>
      <c r="H36"/>
      <c r="I36"/>
      <c r="J36"/>
      <c r="K36"/>
    </row>
    <row r="37" spans="1:27" ht="47.25" customHeight="1" x14ac:dyDescent="0.35">
      <c r="A37" s="11">
        <v>1</v>
      </c>
      <c r="B37" s="99" t="s">
        <v>39</v>
      </c>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row>
    <row r="38" spans="1:27" x14ac:dyDescent="0.35">
      <c r="A38" s="11">
        <v>2</v>
      </c>
      <c r="B38" s="13" t="s">
        <v>40</v>
      </c>
      <c r="D38"/>
      <c r="E38"/>
      <c r="F38"/>
      <c r="G38"/>
      <c r="H38"/>
      <c r="I38"/>
      <c r="J38"/>
      <c r="K38"/>
    </row>
    <row r="39" spans="1:27" x14ac:dyDescent="0.35">
      <c r="A39" s="11">
        <v>3</v>
      </c>
      <c r="B39" s="11" t="s">
        <v>83</v>
      </c>
      <c r="D39"/>
      <c r="E39"/>
      <c r="F39"/>
      <c r="G39"/>
      <c r="H39"/>
      <c r="I39"/>
      <c r="J39"/>
      <c r="K39"/>
    </row>
    <row r="40" spans="1:27" x14ac:dyDescent="0.35">
      <c r="D40"/>
      <c r="E40"/>
      <c r="F40"/>
      <c r="G40"/>
      <c r="H40"/>
      <c r="I40"/>
      <c r="J40"/>
      <c r="K40"/>
    </row>
    <row r="41" spans="1:27" x14ac:dyDescent="0.35">
      <c r="E41"/>
      <c r="F41"/>
      <c r="G41"/>
      <c r="H41"/>
      <c r="I41"/>
      <c r="J41"/>
      <c r="K41"/>
    </row>
    <row r="42" spans="1:27" x14ac:dyDescent="0.35">
      <c r="E42"/>
      <c r="F42"/>
      <c r="G42"/>
      <c r="H42"/>
      <c r="I42"/>
      <c r="J42"/>
      <c r="K42"/>
    </row>
    <row r="43" spans="1:27" x14ac:dyDescent="0.35">
      <c r="E43"/>
      <c r="F43"/>
      <c r="G43"/>
      <c r="H43"/>
      <c r="I43"/>
      <c r="J43"/>
      <c r="K43"/>
    </row>
    <row r="44" spans="1:27" x14ac:dyDescent="0.35">
      <c r="E44"/>
      <c r="F44"/>
      <c r="G44"/>
      <c r="H44"/>
      <c r="I44"/>
      <c r="J44"/>
      <c r="K44"/>
    </row>
  </sheetData>
  <autoFilter ref="A3:AA35" xr:uid="{00000000-0001-0000-0400-000000000000}"/>
  <mergeCells count="1">
    <mergeCell ref="B37:AA3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FA8F5-A127-4E4B-8285-78AF5FB7775D}">
  <dimension ref="A1:AA44"/>
  <sheetViews>
    <sheetView workbookViewId="0">
      <selection activeCell="C8" sqref="C8"/>
    </sheetView>
  </sheetViews>
  <sheetFormatPr defaultRowHeight="14.5" x14ac:dyDescent="0.35"/>
  <cols>
    <col min="1" max="2" width="15.7265625" style="7" customWidth="1"/>
    <col min="3" max="3" width="25.7265625" style="7" customWidth="1"/>
    <col min="4" max="4" width="12" style="7" customWidth="1"/>
    <col min="5" max="7" width="7.7265625" style="7" customWidth="1"/>
    <col min="8" max="11" width="9.1796875" style="7" customWidth="1"/>
  </cols>
  <sheetData>
    <row r="1" spans="1:27" ht="15.5" x14ac:dyDescent="0.35">
      <c r="A1" s="14" t="s">
        <v>90</v>
      </c>
    </row>
    <row r="3" spans="1:27" s="1" customFormat="1" ht="16.5" x14ac:dyDescent="0.35">
      <c r="A3" s="8" t="s">
        <v>0</v>
      </c>
      <c r="B3" s="8" t="s">
        <v>42</v>
      </c>
      <c r="C3" s="12" t="s">
        <v>1</v>
      </c>
      <c r="D3" s="8"/>
      <c r="E3" s="8" t="s">
        <v>2</v>
      </c>
      <c r="F3" s="8" t="s">
        <v>3</v>
      </c>
      <c r="G3" s="8" t="s">
        <v>81</v>
      </c>
      <c r="H3" s="5">
        <v>8.0000000000000002E-3</v>
      </c>
      <c r="I3" s="4" t="s">
        <v>82</v>
      </c>
      <c r="J3" s="4">
        <v>0.03</v>
      </c>
      <c r="K3" s="4">
        <v>0.06</v>
      </c>
      <c r="L3" s="5" t="s">
        <v>10</v>
      </c>
      <c r="M3" s="4" t="s">
        <v>11</v>
      </c>
      <c r="N3" s="4" t="s">
        <v>12</v>
      </c>
      <c r="O3" s="4" t="s">
        <v>13</v>
      </c>
      <c r="P3" s="4" t="s">
        <v>14</v>
      </c>
      <c r="Q3" s="4" t="s">
        <v>15</v>
      </c>
      <c r="R3" s="4" t="s">
        <v>16</v>
      </c>
      <c r="S3" s="4" t="s">
        <v>17</v>
      </c>
      <c r="T3" s="4" t="s">
        <v>18</v>
      </c>
      <c r="U3" s="4" t="s">
        <v>19</v>
      </c>
      <c r="V3" s="4" t="s">
        <v>20</v>
      </c>
      <c r="W3" s="4" t="s">
        <v>21</v>
      </c>
      <c r="X3" s="4" t="s">
        <v>43</v>
      </c>
      <c r="Y3" s="4" t="s">
        <v>22</v>
      </c>
      <c r="Z3" s="4" t="s">
        <v>23</v>
      </c>
      <c r="AA3" s="4" t="s">
        <v>44</v>
      </c>
    </row>
    <row r="4" spans="1:27" x14ac:dyDescent="0.35">
      <c r="A4" s="79" t="s">
        <v>64</v>
      </c>
      <c r="B4" s="80" t="s">
        <v>89</v>
      </c>
      <c r="C4" s="7" t="s">
        <v>46</v>
      </c>
      <c r="D4" s="71" t="s">
        <v>25</v>
      </c>
      <c r="E4" s="81">
        <f>SUM(I4:T4)</f>
        <v>6</v>
      </c>
      <c r="F4" s="81" t="s">
        <v>26</v>
      </c>
      <c r="G4" s="82">
        <f>SUM(U4:X4)</f>
        <v>0</v>
      </c>
      <c r="H4" s="20"/>
      <c r="I4" s="21"/>
      <c r="J4" s="21"/>
      <c r="K4" s="21"/>
      <c r="L4" s="21"/>
      <c r="M4" s="21"/>
      <c r="N4" s="21"/>
      <c r="O4" s="21"/>
      <c r="P4" s="21"/>
      <c r="Q4" s="21"/>
      <c r="R4" s="21">
        <v>1</v>
      </c>
      <c r="S4" s="21">
        <v>5</v>
      </c>
      <c r="T4" s="22"/>
      <c r="U4" s="23"/>
      <c r="V4" s="21"/>
      <c r="W4" s="21"/>
      <c r="X4" s="24"/>
      <c r="Y4" s="24"/>
      <c r="Z4" s="24"/>
      <c r="AA4" s="24"/>
    </row>
    <row r="5" spans="1:27" x14ac:dyDescent="0.35">
      <c r="A5" s="83" t="s">
        <v>64</v>
      </c>
      <c r="B5" s="80" t="s">
        <v>89</v>
      </c>
      <c r="C5" s="75" t="s">
        <v>46</v>
      </c>
      <c r="D5" s="75" t="s">
        <v>27</v>
      </c>
      <c r="E5" s="85">
        <f>E4/6*100</f>
        <v>100</v>
      </c>
      <c r="F5" s="85"/>
      <c r="G5" s="85">
        <f>G4/6*100</f>
        <v>0</v>
      </c>
      <c r="H5" s="25"/>
      <c r="I5" s="26"/>
      <c r="J5" s="26"/>
      <c r="K5" s="26"/>
      <c r="L5" s="26"/>
      <c r="M5" s="27"/>
      <c r="N5" s="27"/>
      <c r="O5" s="27"/>
      <c r="P5" s="27"/>
      <c r="Q5" s="27"/>
      <c r="R5" s="27">
        <f>R4/6*100</f>
        <v>16.666666666666664</v>
      </c>
      <c r="S5" s="27">
        <f>S4/6*100</f>
        <v>83.333333333333343</v>
      </c>
      <c r="T5" s="28"/>
      <c r="U5" s="29"/>
      <c r="V5" s="26"/>
      <c r="W5" s="26"/>
      <c r="X5" s="30"/>
      <c r="Y5" s="30"/>
      <c r="Z5" s="30"/>
      <c r="AA5" s="30"/>
    </row>
    <row r="6" spans="1:27" x14ac:dyDescent="0.35">
      <c r="A6" s="79" t="s">
        <v>64</v>
      </c>
      <c r="B6" s="80" t="s">
        <v>89</v>
      </c>
      <c r="C6" s="53" t="s">
        <v>68</v>
      </c>
      <c r="D6" s="7" t="s">
        <v>25</v>
      </c>
      <c r="E6" s="81">
        <f>SUM(P6:R6)</f>
        <v>6</v>
      </c>
      <c r="F6" s="87">
        <f>SUM(S6:T6)</f>
        <v>0</v>
      </c>
      <c r="G6" s="88">
        <f>SUM(U6:X6)</f>
        <v>0</v>
      </c>
      <c r="H6" s="31"/>
      <c r="I6" s="32"/>
      <c r="J6" s="32"/>
      <c r="K6" s="24"/>
      <c r="L6" s="24"/>
      <c r="M6" s="32"/>
      <c r="N6" s="32"/>
      <c r="O6" s="32"/>
      <c r="P6" s="19"/>
      <c r="Q6" s="19"/>
      <c r="R6" s="22">
        <v>6</v>
      </c>
      <c r="S6" s="23"/>
      <c r="T6" s="22"/>
      <c r="U6" s="23"/>
      <c r="V6" s="19"/>
      <c r="W6" s="19"/>
      <c r="X6" s="32"/>
      <c r="Y6" s="32"/>
      <c r="Z6" s="32"/>
      <c r="AA6" s="32"/>
    </row>
    <row r="7" spans="1:27" x14ac:dyDescent="0.35">
      <c r="A7" s="89" t="s">
        <v>64</v>
      </c>
      <c r="B7" s="80" t="s">
        <v>89</v>
      </c>
      <c r="C7" s="90" t="s">
        <v>68</v>
      </c>
      <c r="D7" s="75" t="s">
        <v>27</v>
      </c>
      <c r="E7" s="85">
        <f>E6/6*100</f>
        <v>100</v>
      </c>
      <c r="F7" s="85">
        <f>F6/6*100</f>
        <v>0</v>
      </c>
      <c r="G7" s="85">
        <f>G6/6*100</f>
        <v>0</v>
      </c>
      <c r="H7" s="25"/>
      <c r="I7" s="30"/>
      <c r="J7" s="30"/>
      <c r="K7" s="30"/>
      <c r="L7" s="30"/>
      <c r="M7" s="30"/>
      <c r="N7" s="30"/>
      <c r="O7" s="30"/>
      <c r="P7" s="26"/>
      <c r="Q7" s="26"/>
      <c r="R7" s="27">
        <f>R6/6*100</f>
        <v>100</v>
      </c>
      <c r="S7" s="29"/>
      <c r="T7" s="28"/>
      <c r="U7" s="29"/>
      <c r="V7" s="26"/>
      <c r="W7" s="26"/>
      <c r="X7" s="30"/>
      <c r="Y7" s="30"/>
      <c r="Z7" s="30"/>
      <c r="AA7" s="30"/>
    </row>
    <row r="8" spans="1:27" x14ac:dyDescent="0.35">
      <c r="A8" s="83" t="s">
        <v>64</v>
      </c>
      <c r="B8" s="80" t="s">
        <v>89</v>
      </c>
      <c r="C8" s="7" t="s">
        <v>32</v>
      </c>
      <c r="D8" s="7" t="s">
        <v>25</v>
      </c>
      <c r="E8" s="87">
        <f>SUM(L8:Q8)</f>
        <v>5</v>
      </c>
      <c r="F8" s="87" t="s">
        <v>26</v>
      </c>
      <c r="G8" s="88">
        <f>R8</f>
        <v>1</v>
      </c>
      <c r="H8" s="31"/>
      <c r="I8" s="32"/>
      <c r="J8" s="32"/>
      <c r="K8" s="32"/>
      <c r="L8" s="19"/>
      <c r="M8" s="19"/>
      <c r="N8" s="19"/>
      <c r="O8" s="19"/>
      <c r="P8" s="19">
        <v>2</v>
      </c>
      <c r="Q8" s="19">
        <v>3</v>
      </c>
      <c r="R8" s="31">
        <v>1</v>
      </c>
      <c r="S8" s="32"/>
      <c r="T8" s="32"/>
      <c r="U8" s="32"/>
      <c r="V8" s="32"/>
      <c r="W8" s="32"/>
      <c r="X8" s="32"/>
      <c r="Y8" s="32"/>
      <c r="Z8" s="32"/>
      <c r="AA8" s="32"/>
    </row>
    <row r="9" spans="1:27" x14ac:dyDescent="0.35">
      <c r="A9" s="83" t="s">
        <v>64</v>
      </c>
      <c r="B9" s="80" t="s">
        <v>89</v>
      </c>
      <c r="C9" s="75" t="s">
        <v>32</v>
      </c>
      <c r="D9" s="75" t="s">
        <v>27</v>
      </c>
      <c r="E9" s="85">
        <f>E8/6*100</f>
        <v>83.333333333333343</v>
      </c>
      <c r="F9" s="85"/>
      <c r="G9" s="85">
        <f>G8/6*100</f>
        <v>16.666666666666664</v>
      </c>
      <c r="H9" s="25"/>
      <c r="I9" s="30"/>
      <c r="J9" s="30"/>
      <c r="K9" s="30"/>
      <c r="L9" s="27"/>
      <c r="M9" s="27"/>
      <c r="N9" s="27"/>
      <c r="O9" s="27"/>
      <c r="P9" s="27">
        <f>P8/6*100</f>
        <v>33.333333333333329</v>
      </c>
      <c r="Q9" s="27">
        <f>Q8/6*100</f>
        <v>50</v>
      </c>
      <c r="R9" s="42">
        <f>R8/6*100</f>
        <v>16.666666666666664</v>
      </c>
      <c r="S9" s="30"/>
      <c r="T9" s="30"/>
      <c r="U9" s="30"/>
      <c r="V9" s="30"/>
      <c r="W9" s="30"/>
      <c r="X9" s="30"/>
      <c r="Y9" s="30"/>
      <c r="Z9" s="30"/>
      <c r="AA9" s="30"/>
    </row>
    <row r="10" spans="1:27" x14ac:dyDescent="0.35">
      <c r="A10" s="79" t="s">
        <v>64</v>
      </c>
      <c r="B10" s="80" t="s">
        <v>89</v>
      </c>
      <c r="C10" s="71" t="s">
        <v>74</v>
      </c>
      <c r="D10" s="71" t="s">
        <v>25</v>
      </c>
      <c r="E10" s="81">
        <f>SUM(M10:Q10)</f>
        <v>6</v>
      </c>
      <c r="F10" s="87" t="s">
        <v>26</v>
      </c>
      <c r="G10" s="82">
        <f>SUM(R10:T10)</f>
        <v>0</v>
      </c>
      <c r="H10" s="31"/>
      <c r="I10" s="32"/>
      <c r="J10" s="32"/>
      <c r="K10" s="32"/>
      <c r="L10" s="32"/>
      <c r="M10" s="21"/>
      <c r="N10" s="21"/>
      <c r="O10" s="21"/>
      <c r="P10" s="21"/>
      <c r="Q10" s="22">
        <v>6</v>
      </c>
      <c r="R10" s="23"/>
      <c r="S10" s="21"/>
      <c r="T10" s="24"/>
      <c r="U10" s="24"/>
      <c r="V10" s="24"/>
      <c r="W10" s="24"/>
      <c r="X10" s="24"/>
      <c r="Y10" s="24"/>
      <c r="Z10" s="24"/>
      <c r="AA10" s="24"/>
    </row>
    <row r="11" spans="1:27" x14ac:dyDescent="0.35">
      <c r="A11" s="89" t="s">
        <v>64</v>
      </c>
      <c r="B11" s="80" t="s">
        <v>89</v>
      </c>
      <c r="C11" s="75" t="s">
        <v>74</v>
      </c>
      <c r="D11" s="75" t="s">
        <v>27</v>
      </c>
      <c r="E11" s="85">
        <f>E10/51*100</f>
        <v>11.76470588235294</v>
      </c>
      <c r="F11" s="85"/>
      <c r="G11" s="85">
        <f t="shared" ref="G11" si="0">G10/51*100</f>
        <v>0</v>
      </c>
      <c r="H11" s="25"/>
      <c r="I11" s="30"/>
      <c r="J11" s="30"/>
      <c r="K11" s="30"/>
      <c r="L11" s="34"/>
      <c r="M11" s="27"/>
      <c r="N11" s="27"/>
      <c r="O11" s="27"/>
      <c r="P11" s="27"/>
      <c r="Q11" s="35">
        <f>Q10/6*100</f>
        <v>100</v>
      </c>
      <c r="R11" s="29"/>
      <c r="S11" s="26"/>
      <c r="T11" s="30"/>
      <c r="U11" s="30"/>
      <c r="V11" s="30"/>
      <c r="W11" s="30"/>
      <c r="X11" s="30"/>
      <c r="Y11" s="30"/>
      <c r="Z11" s="30"/>
      <c r="AA11" s="30"/>
    </row>
    <row r="12" spans="1:27" x14ac:dyDescent="0.35">
      <c r="A12" s="91" t="s">
        <v>64</v>
      </c>
      <c r="B12" s="80" t="s">
        <v>89</v>
      </c>
      <c r="C12" s="7" t="s">
        <v>47</v>
      </c>
      <c r="D12" s="7" t="s">
        <v>25</v>
      </c>
      <c r="E12" s="87">
        <f>SUM(M12:N12)</f>
        <v>0</v>
      </c>
      <c r="F12" s="87">
        <f>SUM(O12:Q12)</f>
        <v>6</v>
      </c>
      <c r="G12" s="88">
        <f>SUM(R12:S12)</f>
        <v>0</v>
      </c>
      <c r="H12" s="31"/>
      <c r="I12" s="32"/>
      <c r="J12" s="32"/>
      <c r="K12" s="24"/>
      <c r="L12" s="24"/>
      <c r="M12" s="19"/>
      <c r="N12" s="22"/>
      <c r="O12" s="23"/>
      <c r="P12" s="19">
        <v>1</v>
      </c>
      <c r="Q12" s="19">
        <v>5</v>
      </c>
      <c r="R12" s="37"/>
      <c r="S12" s="32"/>
      <c r="T12" s="32"/>
      <c r="U12" s="32"/>
      <c r="V12" s="32"/>
      <c r="W12" s="32"/>
      <c r="X12" s="32"/>
      <c r="Y12" s="32"/>
      <c r="Z12" s="32"/>
      <c r="AA12" s="32"/>
    </row>
    <row r="13" spans="1:27" x14ac:dyDescent="0.35">
      <c r="A13" s="92" t="s">
        <v>64</v>
      </c>
      <c r="B13" s="80" t="s">
        <v>89</v>
      </c>
      <c r="C13" s="7" t="s">
        <v>47</v>
      </c>
      <c r="D13" s="75" t="s">
        <v>27</v>
      </c>
      <c r="E13" s="85">
        <f>E12/6*100</f>
        <v>0</v>
      </c>
      <c r="F13" s="85">
        <f>F12/6*100</f>
        <v>100</v>
      </c>
      <c r="G13" s="85">
        <f>G12/6*100</f>
        <v>0</v>
      </c>
      <c r="H13" s="31"/>
      <c r="I13" s="32"/>
      <c r="J13" s="32"/>
      <c r="K13" s="32"/>
      <c r="L13" s="32"/>
      <c r="M13" s="19"/>
      <c r="N13" s="35"/>
      <c r="O13" s="38"/>
      <c r="P13" s="39">
        <f>P12/6*100</f>
        <v>16.666666666666664</v>
      </c>
      <c r="Q13" s="39">
        <f>Q12/6*100</f>
        <v>83.333333333333343</v>
      </c>
      <c r="R13" s="40"/>
      <c r="S13" s="41"/>
      <c r="T13" s="41"/>
      <c r="U13" s="41"/>
      <c r="V13" s="41"/>
      <c r="W13" s="41"/>
      <c r="X13" s="32"/>
      <c r="Y13" s="32"/>
      <c r="Z13" s="32"/>
      <c r="AA13" s="32"/>
    </row>
    <row r="14" spans="1:27" x14ac:dyDescent="0.35">
      <c r="A14" s="91" t="s">
        <v>64</v>
      </c>
      <c r="B14" s="80" t="s">
        <v>89</v>
      </c>
      <c r="C14" s="71" t="s">
        <v>34</v>
      </c>
      <c r="D14" s="7" t="s">
        <v>25</v>
      </c>
      <c r="E14" s="81">
        <f>SUM(V14)</f>
        <v>6</v>
      </c>
      <c r="F14" s="87" t="s">
        <v>26</v>
      </c>
      <c r="G14" s="82">
        <f>SUM(W14:Z14)</f>
        <v>0</v>
      </c>
      <c r="H14" s="20"/>
      <c r="I14" s="24"/>
      <c r="J14" s="24"/>
      <c r="K14" s="24"/>
      <c r="L14" s="24"/>
      <c r="M14" s="24"/>
      <c r="N14" s="24"/>
      <c r="O14" s="24"/>
      <c r="P14" s="24"/>
      <c r="Q14" s="24"/>
      <c r="R14" s="24"/>
      <c r="S14" s="24"/>
      <c r="T14" s="24"/>
      <c r="U14" s="24"/>
      <c r="V14" s="22">
        <v>6</v>
      </c>
      <c r="W14" s="23"/>
      <c r="X14" s="21"/>
      <c r="Y14" s="21"/>
      <c r="Z14" s="24"/>
      <c r="AA14" s="24"/>
    </row>
    <row r="15" spans="1:27" x14ac:dyDescent="0.35">
      <c r="A15" s="93" t="s">
        <v>64</v>
      </c>
      <c r="B15" s="80" t="s">
        <v>89</v>
      </c>
      <c r="C15" s="75" t="s">
        <v>34</v>
      </c>
      <c r="D15" s="75" t="s">
        <v>27</v>
      </c>
      <c r="E15" s="85">
        <f>E14/6*100</f>
        <v>100</v>
      </c>
      <c r="F15" s="85"/>
      <c r="G15" s="85">
        <f>G14/6*100</f>
        <v>0</v>
      </c>
      <c r="H15" s="25"/>
      <c r="I15" s="30"/>
      <c r="J15" s="30"/>
      <c r="K15" s="30"/>
      <c r="L15" s="30"/>
      <c r="M15" s="30"/>
      <c r="N15" s="30"/>
      <c r="O15" s="30"/>
      <c r="P15" s="30"/>
      <c r="Q15" s="30"/>
      <c r="R15" s="30"/>
      <c r="S15" s="30"/>
      <c r="T15" s="30"/>
      <c r="U15" s="30"/>
      <c r="V15" s="35">
        <f>V14/6*100</f>
        <v>100</v>
      </c>
      <c r="W15" s="29"/>
      <c r="X15" s="26"/>
      <c r="Y15" s="26"/>
      <c r="Z15" s="30"/>
      <c r="AA15" s="30"/>
    </row>
    <row r="16" spans="1:27" ht="16.5" x14ac:dyDescent="0.35">
      <c r="A16" s="92" t="s">
        <v>64</v>
      </c>
      <c r="B16" s="80" t="s">
        <v>89</v>
      </c>
      <c r="C16" s="7" t="s">
        <v>72</v>
      </c>
      <c r="D16" s="7" t="s">
        <v>25</v>
      </c>
      <c r="E16" s="82" t="s">
        <v>84</v>
      </c>
      <c r="F16" s="88" t="s">
        <v>84</v>
      </c>
      <c r="G16" s="82" t="s">
        <v>84</v>
      </c>
      <c r="H16" s="31"/>
      <c r="I16" s="32"/>
      <c r="J16" s="32"/>
      <c r="K16" s="32"/>
      <c r="L16" s="32"/>
      <c r="M16" s="32"/>
      <c r="N16" s="32"/>
      <c r="O16" s="32"/>
      <c r="P16" s="32"/>
      <c r="Q16" s="32"/>
      <c r="R16" s="32"/>
      <c r="S16" s="32"/>
      <c r="T16" s="32"/>
      <c r="U16" s="32"/>
      <c r="V16" s="21">
        <v>6</v>
      </c>
      <c r="W16" s="21"/>
      <c r="X16" s="19"/>
      <c r="Y16" s="19"/>
      <c r="Z16" s="32"/>
      <c r="AA16" s="32"/>
    </row>
    <row r="17" spans="1:27" x14ac:dyDescent="0.35">
      <c r="A17" s="93" t="s">
        <v>64</v>
      </c>
      <c r="B17" s="80" t="s">
        <v>89</v>
      </c>
      <c r="C17" s="75" t="s">
        <v>72</v>
      </c>
      <c r="D17" s="75" t="s">
        <v>27</v>
      </c>
      <c r="E17" s="94"/>
      <c r="F17" s="95"/>
      <c r="G17" s="94"/>
      <c r="H17" s="25"/>
      <c r="I17" s="30"/>
      <c r="J17" s="30"/>
      <c r="K17" s="30"/>
      <c r="L17" s="30"/>
      <c r="M17" s="30"/>
      <c r="N17" s="30"/>
      <c r="O17" s="30"/>
      <c r="P17" s="30"/>
      <c r="Q17" s="30"/>
      <c r="R17" s="30"/>
      <c r="S17" s="30"/>
      <c r="T17" s="30"/>
      <c r="U17" s="30"/>
      <c r="V17" s="27">
        <f>V16/6*100</f>
        <v>100</v>
      </c>
      <c r="W17" s="26"/>
      <c r="X17" s="26"/>
      <c r="Y17" s="26"/>
      <c r="Z17" s="30"/>
      <c r="AA17" s="30"/>
    </row>
    <row r="18" spans="1:27" ht="16.5" x14ac:dyDescent="0.35">
      <c r="A18" s="92" t="s">
        <v>64</v>
      </c>
      <c r="B18" s="80" t="s">
        <v>89</v>
      </c>
      <c r="C18" s="7" t="s">
        <v>73</v>
      </c>
      <c r="D18" s="7" t="s">
        <v>25</v>
      </c>
      <c r="E18" s="82" t="s">
        <v>84</v>
      </c>
      <c r="F18" s="88" t="s">
        <v>84</v>
      </c>
      <c r="G18" s="82" t="s">
        <v>84</v>
      </c>
      <c r="H18" s="31"/>
      <c r="I18" s="32"/>
      <c r="J18" s="32"/>
      <c r="K18" s="32"/>
      <c r="L18" s="32"/>
      <c r="M18" s="32"/>
      <c r="N18" s="32"/>
      <c r="O18" s="19">
        <v>6</v>
      </c>
      <c r="P18" s="19"/>
      <c r="Q18" s="19"/>
      <c r="R18" s="19"/>
      <c r="S18" s="32"/>
      <c r="T18" s="32"/>
      <c r="U18" s="32"/>
      <c r="V18" s="24"/>
      <c r="W18" s="24"/>
      <c r="X18" s="32"/>
      <c r="Y18" s="32"/>
      <c r="Z18" s="32"/>
      <c r="AA18" s="32"/>
    </row>
    <row r="19" spans="1:27" x14ac:dyDescent="0.35">
      <c r="A19" s="93" t="s">
        <v>64</v>
      </c>
      <c r="B19" s="80" t="s">
        <v>89</v>
      </c>
      <c r="C19" s="75" t="s">
        <v>73</v>
      </c>
      <c r="D19" s="75" t="s">
        <v>27</v>
      </c>
      <c r="E19" s="95"/>
      <c r="F19" s="95"/>
      <c r="G19" s="96"/>
      <c r="H19" s="25"/>
      <c r="I19" s="30"/>
      <c r="J19" s="30"/>
      <c r="K19" s="30"/>
      <c r="L19" s="30"/>
      <c r="M19" s="30"/>
      <c r="N19" s="30"/>
      <c r="O19" s="26">
        <f>O18/6*100</f>
        <v>100</v>
      </c>
      <c r="P19" s="26"/>
      <c r="Q19" s="26"/>
      <c r="R19" s="26"/>
      <c r="S19" s="30"/>
      <c r="T19" s="30"/>
      <c r="U19" s="30"/>
      <c r="V19" s="30"/>
      <c r="W19" s="30"/>
      <c r="X19" s="30"/>
      <c r="Y19" s="30"/>
      <c r="Z19" s="30"/>
      <c r="AA19" s="30"/>
    </row>
    <row r="20" spans="1:27" x14ac:dyDescent="0.35">
      <c r="A20" s="92" t="s">
        <v>64</v>
      </c>
      <c r="B20" s="80" t="s">
        <v>89</v>
      </c>
      <c r="C20" s="7" t="s">
        <v>76</v>
      </c>
      <c r="D20" s="7" t="s">
        <v>25</v>
      </c>
      <c r="E20" s="87">
        <f>SUM(N20:Q20)</f>
        <v>6</v>
      </c>
      <c r="F20" s="87" t="s">
        <v>26</v>
      </c>
      <c r="G20" s="88">
        <f>SUM(R20:S20)</f>
        <v>0</v>
      </c>
      <c r="H20" s="31"/>
      <c r="I20" s="32"/>
      <c r="J20" s="32"/>
      <c r="K20" s="32"/>
      <c r="L20" s="32"/>
      <c r="M20" s="32"/>
      <c r="N20" s="19"/>
      <c r="O20" s="19"/>
      <c r="P20" s="19">
        <v>6</v>
      </c>
      <c r="Q20" s="22"/>
      <c r="R20" s="23"/>
      <c r="S20" s="32"/>
      <c r="T20" s="32"/>
      <c r="U20" s="32"/>
      <c r="V20" s="32"/>
      <c r="W20" s="32"/>
      <c r="X20" s="32"/>
      <c r="Y20" s="32"/>
      <c r="Z20" s="32"/>
      <c r="AA20" s="32"/>
    </row>
    <row r="21" spans="1:27" x14ac:dyDescent="0.35">
      <c r="A21" s="93" t="s">
        <v>64</v>
      </c>
      <c r="B21" s="80" t="s">
        <v>89</v>
      </c>
      <c r="C21" s="75" t="s">
        <v>76</v>
      </c>
      <c r="D21" s="75" t="s">
        <v>27</v>
      </c>
      <c r="E21" s="85">
        <f>E20/6*100</f>
        <v>100</v>
      </c>
      <c r="F21" s="85"/>
      <c r="G21" s="85">
        <f>G20/6*100</f>
        <v>0</v>
      </c>
      <c r="H21" s="25"/>
      <c r="I21" s="30"/>
      <c r="J21" s="30"/>
      <c r="K21" s="30"/>
      <c r="L21" s="30"/>
      <c r="M21" s="30"/>
      <c r="N21" s="26"/>
      <c r="O21" s="26"/>
      <c r="P21" s="26">
        <f>P20/6*100</f>
        <v>100</v>
      </c>
      <c r="Q21" s="28"/>
      <c r="R21" s="29"/>
      <c r="S21" s="30"/>
      <c r="T21" s="30"/>
      <c r="U21" s="30"/>
      <c r="V21" s="30"/>
      <c r="W21" s="30"/>
      <c r="X21" s="30"/>
      <c r="Y21" s="30"/>
      <c r="Z21" s="30"/>
      <c r="AA21" s="30"/>
    </row>
    <row r="22" spans="1:27" x14ac:dyDescent="0.35">
      <c r="A22" s="92" t="s">
        <v>64</v>
      </c>
      <c r="B22" s="80" t="s">
        <v>89</v>
      </c>
      <c r="C22" s="7" t="s">
        <v>77</v>
      </c>
      <c r="D22" s="7" t="s">
        <v>25</v>
      </c>
      <c r="E22" s="87">
        <f>SUM(M22:R22)</f>
        <v>6</v>
      </c>
      <c r="F22" s="87" t="s">
        <v>26</v>
      </c>
      <c r="G22" s="88">
        <f>SUM(S22:T22)</f>
        <v>0</v>
      </c>
      <c r="H22" s="31"/>
      <c r="I22" s="32"/>
      <c r="J22" s="32"/>
      <c r="K22" s="32"/>
      <c r="L22" s="32"/>
      <c r="M22" s="19"/>
      <c r="N22" s="19"/>
      <c r="O22" s="19"/>
      <c r="P22" s="19"/>
      <c r="Q22" s="19">
        <v>6</v>
      </c>
      <c r="R22" s="45"/>
      <c r="S22" s="37"/>
      <c r="T22" s="32"/>
      <c r="U22" s="32"/>
      <c r="V22" s="32"/>
      <c r="W22" s="32"/>
      <c r="X22" s="32"/>
      <c r="Y22" s="32"/>
      <c r="Z22" s="32"/>
      <c r="AA22" s="32"/>
    </row>
    <row r="23" spans="1:27" x14ac:dyDescent="0.35">
      <c r="A23" s="93" t="s">
        <v>64</v>
      </c>
      <c r="B23" s="80" t="s">
        <v>89</v>
      </c>
      <c r="C23" s="75" t="s">
        <v>77</v>
      </c>
      <c r="D23" s="75" t="s">
        <v>27</v>
      </c>
      <c r="E23" s="85">
        <f>E22/6*100</f>
        <v>100</v>
      </c>
      <c r="F23" s="85"/>
      <c r="G23" s="85">
        <f>G22/6*100</f>
        <v>0</v>
      </c>
      <c r="H23" s="25"/>
      <c r="I23" s="30"/>
      <c r="J23" s="30"/>
      <c r="K23" s="30"/>
      <c r="L23" s="30"/>
      <c r="M23" s="26"/>
      <c r="N23" s="26"/>
      <c r="O23" s="26"/>
      <c r="P23" s="27"/>
      <c r="Q23" s="27">
        <f>Q22/6*100</f>
        <v>100</v>
      </c>
      <c r="R23" s="28"/>
      <c r="S23" s="29"/>
      <c r="T23" s="30"/>
      <c r="U23" s="30"/>
      <c r="V23" s="34"/>
      <c r="W23" s="34"/>
      <c r="X23" s="34"/>
      <c r="Y23" s="34"/>
      <c r="Z23" s="34"/>
      <c r="AA23" s="34"/>
    </row>
    <row r="24" spans="1:27" x14ac:dyDescent="0.35">
      <c r="A24" s="91" t="s">
        <v>64</v>
      </c>
      <c r="B24" s="80" t="s">
        <v>89</v>
      </c>
      <c r="C24" s="71" t="s">
        <v>85</v>
      </c>
      <c r="D24" s="7" t="s">
        <v>25</v>
      </c>
      <c r="E24" s="81">
        <f>SUM(N24:O24)</f>
        <v>6</v>
      </c>
      <c r="F24" s="87" t="s">
        <v>26</v>
      </c>
      <c r="G24" s="82">
        <f>SUM(P24:U24)</f>
        <v>0</v>
      </c>
      <c r="H24" s="20"/>
      <c r="I24" s="24"/>
      <c r="J24" s="24"/>
      <c r="K24" s="24"/>
      <c r="L24" s="24"/>
      <c r="M24" s="24"/>
      <c r="N24" s="21">
        <v>6</v>
      </c>
      <c r="O24" s="22"/>
      <c r="P24" s="23"/>
      <c r="Q24" s="21"/>
      <c r="R24" s="21"/>
      <c r="S24" s="21"/>
      <c r="T24" s="21"/>
      <c r="U24" s="24"/>
      <c r="V24" s="24"/>
      <c r="W24" s="24"/>
      <c r="X24" s="24"/>
      <c r="Y24" s="24"/>
      <c r="Z24" s="24"/>
      <c r="AA24" s="24"/>
    </row>
    <row r="25" spans="1:27" x14ac:dyDescent="0.35">
      <c r="A25" s="93" t="s">
        <v>64</v>
      </c>
      <c r="B25" s="80" t="s">
        <v>89</v>
      </c>
      <c r="C25" s="90" t="s">
        <v>85</v>
      </c>
      <c r="D25" s="75" t="s">
        <v>27</v>
      </c>
      <c r="E25" s="85">
        <f>E24/6*100</f>
        <v>100</v>
      </c>
      <c r="F25" s="85"/>
      <c r="G25" s="85">
        <f>G24/6*100</f>
        <v>0</v>
      </c>
      <c r="H25" s="25"/>
      <c r="I25" s="30"/>
      <c r="J25" s="30"/>
      <c r="K25" s="30"/>
      <c r="L25" s="30"/>
      <c r="M25" s="30"/>
      <c r="N25" s="26">
        <f>N24/6*100</f>
        <v>100</v>
      </c>
      <c r="O25" s="28"/>
      <c r="P25" s="29"/>
      <c r="Q25" s="26"/>
      <c r="R25" s="27"/>
      <c r="S25" s="27"/>
      <c r="T25" s="27"/>
      <c r="U25" s="30"/>
      <c r="V25" s="34"/>
      <c r="W25" s="34"/>
      <c r="X25" s="34"/>
      <c r="Y25" s="34"/>
      <c r="Z25" s="34"/>
      <c r="AA25" s="34"/>
    </row>
    <row r="26" spans="1:27" x14ac:dyDescent="0.35">
      <c r="A26" s="92" t="s">
        <v>64</v>
      </c>
      <c r="B26" s="80" t="s">
        <v>89</v>
      </c>
      <c r="C26" s="7" t="s">
        <v>35</v>
      </c>
      <c r="D26" s="7" t="s">
        <v>25</v>
      </c>
      <c r="E26" s="87">
        <f>X26</f>
        <v>6</v>
      </c>
      <c r="F26" s="87" t="s">
        <v>26</v>
      </c>
      <c r="G26" s="88">
        <f>SUM(Y26:AA26)</f>
        <v>0</v>
      </c>
      <c r="H26" s="31"/>
      <c r="I26" s="32"/>
      <c r="J26" s="32"/>
      <c r="K26" s="32"/>
      <c r="L26" s="32"/>
      <c r="M26" s="32"/>
      <c r="N26" s="32"/>
      <c r="O26" s="32"/>
      <c r="P26" s="32"/>
      <c r="Q26" s="32"/>
      <c r="R26" s="32"/>
      <c r="S26" s="32"/>
      <c r="T26" s="32"/>
      <c r="U26" s="32"/>
      <c r="V26" s="32"/>
      <c r="W26" s="32"/>
      <c r="X26" s="19">
        <v>6</v>
      </c>
      <c r="Y26" s="37"/>
      <c r="Z26" s="19"/>
      <c r="AA26" s="32"/>
    </row>
    <row r="27" spans="1:27" x14ac:dyDescent="0.35">
      <c r="A27" s="93" t="s">
        <v>64</v>
      </c>
      <c r="B27" s="80" t="s">
        <v>89</v>
      </c>
      <c r="C27" s="75" t="s">
        <v>35</v>
      </c>
      <c r="D27" s="75" t="s">
        <v>27</v>
      </c>
      <c r="E27" s="85">
        <f>E26/6*100</f>
        <v>100</v>
      </c>
      <c r="F27" s="85"/>
      <c r="G27" s="85">
        <f>G26/6*100</f>
        <v>0</v>
      </c>
      <c r="H27" s="25"/>
      <c r="I27" s="30"/>
      <c r="J27" s="30"/>
      <c r="K27" s="30"/>
      <c r="L27" s="30"/>
      <c r="M27" s="30"/>
      <c r="N27" s="30"/>
      <c r="O27" s="30"/>
      <c r="P27" s="30"/>
      <c r="Q27" s="30"/>
      <c r="R27" s="30"/>
      <c r="S27" s="30"/>
      <c r="T27" s="30"/>
      <c r="U27" s="30"/>
      <c r="V27" s="34"/>
      <c r="W27" s="34"/>
      <c r="X27" s="27">
        <f>X26/6*100</f>
        <v>100</v>
      </c>
      <c r="Y27" s="38"/>
      <c r="Z27" s="27"/>
      <c r="AA27" s="34"/>
    </row>
    <row r="28" spans="1:27" x14ac:dyDescent="0.35">
      <c r="A28" s="91" t="s">
        <v>64</v>
      </c>
      <c r="B28" s="80" t="s">
        <v>89</v>
      </c>
      <c r="C28" s="71" t="s">
        <v>37</v>
      </c>
      <c r="D28" s="7" t="s">
        <v>25</v>
      </c>
      <c r="E28" s="81">
        <f>SUM(O28:Q28)</f>
        <v>6</v>
      </c>
      <c r="F28" s="87" t="s">
        <v>26</v>
      </c>
      <c r="G28" s="82">
        <f>SUM(R28:U28)</f>
        <v>0</v>
      </c>
      <c r="H28" s="20"/>
      <c r="I28" s="24"/>
      <c r="J28" s="24"/>
      <c r="K28" s="24"/>
      <c r="L28" s="24"/>
      <c r="M28" s="24"/>
      <c r="N28" s="24"/>
      <c r="O28" s="21">
        <v>6</v>
      </c>
      <c r="P28" s="21"/>
      <c r="Q28" s="21"/>
      <c r="R28" s="23"/>
      <c r="S28" s="21"/>
      <c r="T28" s="21"/>
      <c r="U28" s="24"/>
      <c r="V28" s="24"/>
      <c r="W28" s="24"/>
      <c r="X28" s="24"/>
      <c r="Y28" s="24"/>
      <c r="Z28" s="24"/>
      <c r="AA28" s="24"/>
    </row>
    <row r="29" spans="1:27" x14ac:dyDescent="0.35">
      <c r="A29" s="93" t="s">
        <v>64</v>
      </c>
      <c r="B29" s="80" t="s">
        <v>89</v>
      </c>
      <c r="C29" s="75" t="s">
        <v>37</v>
      </c>
      <c r="D29" s="75" t="s">
        <v>27</v>
      </c>
      <c r="E29" s="85">
        <f>E28/6*100</f>
        <v>100</v>
      </c>
      <c r="F29" s="85"/>
      <c r="G29" s="85">
        <f>G28/6*100</f>
        <v>0</v>
      </c>
      <c r="H29" s="25"/>
      <c r="I29" s="30"/>
      <c r="J29" s="30"/>
      <c r="K29" s="30"/>
      <c r="L29" s="30"/>
      <c r="M29" s="30"/>
      <c r="N29" s="34"/>
      <c r="O29" s="27">
        <f>O28/6*100</f>
        <v>100</v>
      </c>
      <c r="P29" s="27"/>
      <c r="Q29" s="27"/>
      <c r="R29" s="38"/>
      <c r="S29" s="27"/>
      <c r="T29" s="27"/>
      <c r="U29" s="34"/>
      <c r="V29" s="34"/>
      <c r="W29" s="30"/>
      <c r="X29" s="30"/>
      <c r="Y29" s="30"/>
      <c r="Z29" s="30"/>
      <c r="AA29" s="30"/>
    </row>
    <row r="30" spans="1:27" x14ac:dyDescent="0.35">
      <c r="A30" s="92" t="s">
        <v>64</v>
      </c>
      <c r="B30" s="80" t="s">
        <v>89</v>
      </c>
      <c r="C30" s="7" t="s">
        <v>78</v>
      </c>
      <c r="D30" s="7" t="s">
        <v>25</v>
      </c>
      <c r="E30" s="87">
        <f>SUM(I30:M30)</f>
        <v>6</v>
      </c>
      <c r="F30" s="87" t="s">
        <v>26</v>
      </c>
      <c r="G30" s="88">
        <f>SUM(N30:O30)</f>
        <v>0</v>
      </c>
      <c r="H30" s="31"/>
      <c r="I30" s="19"/>
      <c r="J30" s="19">
        <v>1</v>
      </c>
      <c r="K30" s="19">
        <v>5</v>
      </c>
      <c r="L30" s="19"/>
      <c r="M30" s="22"/>
      <c r="N30" s="23"/>
      <c r="O30" s="32"/>
      <c r="P30" s="32"/>
      <c r="Q30" s="32"/>
      <c r="R30" s="24"/>
      <c r="S30" s="24"/>
      <c r="T30" s="32"/>
      <c r="U30" s="32"/>
      <c r="V30" s="32"/>
      <c r="W30" s="32"/>
      <c r="X30" s="32"/>
      <c r="Y30" s="32"/>
      <c r="Z30" s="32"/>
      <c r="AA30" s="32"/>
    </row>
    <row r="31" spans="1:27" x14ac:dyDescent="0.35">
      <c r="A31" s="92" t="s">
        <v>64</v>
      </c>
      <c r="B31" s="80" t="s">
        <v>89</v>
      </c>
      <c r="C31" s="75" t="s">
        <v>78</v>
      </c>
      <c r="D31" s="75" t="s">
        <v>27</v>
      </c>
      <c r="E31" s="85">
        <f>E30/6*100</f>
        <v>100</v>
      </c>
      <c r="F31" s="85"/>
      <c r="G31" s="85">
        <f>G30/6*100</f>
        <v>0</v>
      </c>
      <c r="H31" s="31"/>
      <c r="I31" s="19"/>
      <c r="J31" s="39">
        <f>J30/6*100</f>
        <v>16.666666666666664</v>
      </c>
      <c r="K31" s="39">
        <f>K30/6*100</f>
        <v>83.333333333333343</v>
      </c>
      <c r="L31" s="39"/>
      <c r="M31" s="28"/>
      <c r="N31" s="29"/>
      <c r="O31" s="30"/>
      <c r="P31" s="30"/>
      <c r="Q31" s="30"/>
      <c r="R31" s="30"/>
      <c r="S31" s="30"/>
      <c r="T31" s="30"/>
      <c r="U31" s="30"/>
      <c r="V31" s="34"/>
      <c r="W31" s="34"/>
      <c r="X31" s="34"/>
      <c r="Y31" s="34"/>
      <c r="Z31" s="34"/>
      <c r="AA31" s="34"/>
    </row>
    <row r="32" spans="1:27" ht="16.5" x14ac:dyDescent="0.35">
      <c r="A32" s="91" t="s">
        <v>64</v>
      </c>
      <c r="B32" s="80" t="s">
        <v>89</v>
      </c>
      <c r="C32" s="71" t="s">
        <v>48</v>
      </c>
      <c r="D32" s="7" t="s">
        <v>25</v>
      </c>
      <c r="E32" s="82" t="s">
        <v>84</v>
      </c>
      <c r="F32" s="88" t="s">
        <v>84</v>
      </c>
      <c r="G32" s="82" t="s">
        <v>84</v>
      </c>
      <c r="H32" s="20"/>
      <c r="I32" s="24"/>
      <c r="J32" s="24"/>
      <c r="K32" s="24"/>
      <c r="L32" s="24"/>
      <c r="M32" s="21"/>
      <c r="N32" s="21"/>
      <c r="O32" s="21"/>
      <c r="P32" s="21">
        <v>5</v>
      </c>
      <c r="Q32" s="21">
        <v>1</v>
      </c>
      <c r="R32" s="19"/>
      <c r="S32" s="19"/>
      <c r="T32" s="21"/>
      <c r="U32" s="24"/>
      <c r="V32" s="24"/>
      <c r="W32" s="24"/>
      <c r="X32" s="24"/>
      <c r="Y32" s="24"/>
      <c r="Z32" s="24"/>
      <c r="AA32" s="24"/>
    </row>
    <row r="33" spans="1:27" x14ac:dyDescent="0.35">
      <c r="A33" s="92" t="s">
        <v>64</v>
      </c>
      <c r="B33" s="80" t="s">
        <v>89</v>
      </c>
      <c r="C33" s="7" t="s">
        <v>48</v>
      </c>
      <c r="D33" s="7" t="s">
        <v>27</v>
      </c>
      <c r="E33" s="94"/>
      <c r="F33" s="95"/>
      <c r="G33" s="94"/>
      <c r="H33" s="43"/>
      <c r="I33" s="44"/>
      <c r="J33" s="44"/>
      <c r="K33" s="44"/>
      <c r="L33" s="32"/>
      <c r="M33" s="19"/>
      <c r="N33" s="39"/>
      <c r="O33" s="39"/>
      <c r="P33" s="39">
        <f>P32/6*100</f>
        <v>83.333333333333343</v>
      </c>
      <c r="Q33" s="39">
        <f>Q32/6*100</f>
        <v>16.666666666666664</v>
      </c>
      <c r="R33" s="39"/>
      <c r="S33" s="39"/>
      <c r="T33" s="39"/>
      <c r="U33" s="41"/>
      <c r="V33" s="32"/>
      <c r="W33" s="32"/>
      <c r="X33" s="32"/>
      <c r="Y33" s="32"/>
      <c r="Z33" s="32"/>
      <c r="AA33" s="32"/>
    </row>
    <row r="34" spans="1:27" x14ac:dyDescent="0.35">
      <c r="A34" s="91" t="s">
        <v>64</v>
      </c>
      <c r="B34" s="80" t="s">
        <v>89</v>
      </c>
      <c r="C34" s="71" t="s">
        <v>49</v>
      </c>
      <c r="D34" s="71" t="s">
        <v>25</v>
      </c>
      <c r="E34" s="81">
        <f>SUM(M34:Q34)</f>
        <v>6</v>
      </c>
      <c r="F34" s="87" t="s">
        <v>26</v>
      </c>
      <c r="G34" s="82">
        <f>SUM(R34:U34)</f>
        <v>0</v>
      </c>
      <c r="H34" s="20"/>
      <c r="I34" s="24"/>
      <c r="J34" s="24"/>
      <c r="K34" s="24"/>
      <c r="L34" s="24"/>
      <c r="M34" s="21"/>
      <c r="N34" s="21">
        <v>6</v>
      </c>
      <c r="O34" s="21"/>
      <c r="P34" s="21"/>
      <c r="Q34" s="22"/>
      <c r="R34" s="21"/>
      <c r="S34" s="21"/>
      <c r="T34" s="21"/>
      <c r="U34" s="24"/>
      <c r="V34" s="24"/>
      <c r="W34" s="24"/>
      <c r="X34" s="24"/>
      <c r="Y34" s="24"/>
      <c r="Z34" s="24"/>
      <c r="AA34" s="24"/>
    </row>
    <row r="35" spans="1:27" x14ac:dyDescent="0.35">
      <c r="A35" s="93" t="s">
        <v>64</v>
      </c>
      <c r="B35" s="80" t="s">
        <v>89</v>
      </c>
      <c r="C35" s="75" t="s">
        <v>49</v>
      </c>
      <c r="D35" s="75" t="s">
        <v>27</v>
      </c>
      <c r="E35" s="85">
        <f>E34/6*100</f>
        <v>100</v>
      </c>
      <c r="F35" s="85"/>
      <c r="G35" s="97">
        <f>G34/6*100</f>
        <v>0</v>
      </c>
      <c r="H35" s="25"/>
      <c r="I35" s="30"/>
      <c r="J35" s="30"/>
      <c r="K35" s="30"/>
      <c r="L35" s="30"/>
      <c r="M35" s="26"/>
      <c r="N35" s="27">
        <f>N34/6*100</f>
        <v>100</v>
      </c>
      <c r="O35" s="27"/>
      <c r="P35" s="27"/>
      <c r="Q35" s="35"/>
      <c r="R35" s="26"/>
      <c r="S35" s="26"/>
      <c r="T35" s="26"/>
      <c r="U35" s="30"/>
      <c r="V35" s="30"/>
      <c r="W35" s="30"/>
      <c r="X35" s="30"/>
      <c r="Y35" s="30"/>
      <c r="Z35" s="30"/>
      <c r="AA35" s="30"/>
    </row>
    <row r="36" spans="1:27" x14ac:dyDescent="0.35">
      <c r="D36" s="6"/>
      <c r="E36"/>
      <c r="F36"/>
      <c r="G36"/>
      <c r="H36"/>
      <c r="I36"/>
      <c r="J36"/>
      <c r="K36"/>
    </row>
    <row r="37" spans="1:27" ht="47.25" customHeight="1" x14ac:dyDescent="0.35">
      <c r="A37" s="11">
        <v>1</v>
      </c>
      <c r="B37" s="99" t="s">
        <v>39</v>
      </c>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row>
    <row r="38" spans="1:27" x14ac:dyDescent="0.35">
      <c r="A38" s="11">
        <v>2</v>
      </c>
      <c r="B38" s="13" t="s">
        <v>40</v>
      </c>
      <c r="D38"/>
      <c r="E38"/>
      <c r="F38"/>
      <c r="G38"/>
      <c r="H38"/>
      <c r="I38"/>
      <c r="J38"/>
      <c r="K38"/>
    </row>
    <row r="39" spans="1:27" x14ac:dyDescent="0.35">
      <c r="A39" s="11">
        <v>3</v>
      </c>
      <c r="B39" s="11" t="s">
        <v>86</v>
      </c>
      <c r="D39"/>
      <c r="E39"/>
      <c r="F39"/>
      <c r="G39"/>
      <c r="H39"/>
      <c r="I39"/>
      <c r="J39"/>
      <c r="K39"/>
    </row>
    <row r="40" spans="1:27" x14ac:dyDescent="0.35">
      <c r="D40"/>
      <c r="E40"/>
      <c r="F40"/>
      <c r="G40"/>
      <c r="H40"/>
      <c r="I40"/>
      <c r="J40"/>
      <c r="K40"/>
    </row>
    <row r="41" spans="1:27" x14ac:dyDescent="0.35">
      <c r="E41"/>
      <c r="F41"/>
      <c r="G41"/>
      <c r="H41"/>
      <c r="I41"/>
      <c r="J41"/>
      <c r="K41"/>
    </row>
    <row r="42" spans="1:27" x14ac:dyDescent="0.35">
      <c r="E42"/>
      <c r="F42"/>
      <c r="G42"/>
      <c r="H42"/>
      <c r="I42"/>
      <c r="J42"/>
      <c r="K42"/>
    </row>
    <row r="43" spans="1:27" x14ac:dyDescent="0.35">
      <c r="E43"/>
      <c r="F43"/>
      <c r="G43"/>
      <c r="H43"/>
      <c r="I43"/>
      <c r="J43"/>
      <c r="K43"/>
    </row>
    <row r="44" spans="1:27" x14ac:dyDescent="0.35">
      <c r="E44"/>
      <c r="F44"/>
      <c r="G44"/>
      <c r="H44"/>
      <c r="I44"/>
      <c r="J44"/>
      <c r="K44"/>
    </row>
  </sheetData>
  <autoFilter ref="A3:AA35" xr:uid="{00000000-0001-0000-0400-000000000000}"/>
  <mergeCells count="1">
    <mergeCell ref="B37:AA3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E5E9C-22FC-4FCB-8481-A0B264DF117F}">
  <dimension ref="A1:E36"/>
  <sheetViews>
    <sheetView topLeftCell="A10" workbookViewId="0">
      <selection activeCell="B26" sqref="B26"/>
    </sheetView>
  </sheetViews>
  <sheetFormatPr defaultRowHeight="14.5" x14ac:dyDescent="0.35"/>
  <cols>
    <col min="1" max="1" width="17" bestFit="1" customWidth="1"/>
    <col min="2" max="2" width="26.81640625" bestFit="1" customWidth="1"/>
    <col min="3" max="3" width="9.54296875" bestFit="1" customWidth="1"/>
    <col min="4" max="4" width="9.81640625" bestFit="1" customWidth="1"/>
    <col min="5" max="5" width="32.26953125" bestFit="1" customWidth="1"/>
  </cols>
  <sheetData>
    <row r="1" spans="1:5" x14ac:dyDescent="0.35">
      <c r="A1" s="10" t="s">
        <v>54</v>
      </c>
      <c r="B1" s="10" t="s">
        <v>55</v>
      </c>
      <c r="C1" s="10" t="s">
        <v>56</v>
      </c>
      <c r="D1" s="10" t="s">
        <v>57</v>
      </c>
      <c r="E1" s="10" t="s">
        <v>58</v>
      </c>
    </row>
    <row r="2" spans="1:5" x14ac:dyDescent="0.35">
      <c r="A2" s="10" t="s">
        <v>59</v>
      </c>
      <c r="B2" s="10" t="s">
        <v>65</v>
      </c>
      <c r="C2" s="10">
        <v>2</v>
      </c>
      <c r="D2" s="10">
        <v>16</v>
      </c>
      <c r="E2" s="10"/>
    </row>
    <row r="3" spans="1:5" x14ac:dyDescent="0.35">
      <c r="A3" s="10" t="s">
        <v>59</v>
      </c>
      <c r="B3" s="10" t="s">
        <v>24</v>
      </c>
      <c r="C3" s="10">
        <v>1</v>
      </c>
      <c r="D3" s="10">
        <v>16</v>
      </c>
      <c r="E3" s="98" t="s">
        <v>66</v>
      </c>
    </row>
    <row r="4" spans="1:5" x14ac:dyDescent="0.35">
      <c r="A4" s="10" t="s">
        <v>59</v>
      </c>
      <c r="B4" s="10" t="s">
        <v>28</v>
      </c>
      <c r="C4" s="10">
        <v>2</v>
      </c>
      <c r="D4" s="10">
        <v>32</v>
      </c>
      <c r="E4" s="10"/>
    </row>
    <row r="5" spans="1:5" x14ac:dyDescent="0.35">
      <c r="A5" s="10" t="s">
        <v>59</v>
      </c>
      <c r="B5" s="10" t="s">
        <v>29</v>
      </c>
      <c r="C5" s="10">
        <v>0.06</v>
      </c>
      <c r="D5" s="10">
        <v>2</v>
      </c>
      <c r="E5" s="10"/>
    </row>
    <row r="6" spans="1:5" x14ac:dyDescent="0.35">
      <c r="A6" s="10" t="s">
        <v>59</v>
      </c>
      <c r="B6" s="10" t="s">
        <v>51</v>
      </c>
      <c r="C6" s="10">
        <v>8</v>
      </c>
      <c r="D6" s="10">
        <v>8</v>
      </c>
      <c r="E6" s="10" t="s">
        <v>60</v>
      </c>
    </row>
    <row r="7" spans="1:5" x14ac:dyDescent="0.35">
      <c r="A7" s="10" t="s">
        <v>59</v>
      </c>
      <c r="B7" s="10" t="s">
        <v>52</v>
      </c>
      <c r="C7" s="10">
        <v>1</v>
      </c>
      <c r="D7" s="10">
        <v>1</v>
      </c>
      <c r="E7" s="10" t="s">
        <v>61</v>
      </c>
    </row>
    <row r="8" spans="1:5" x14ac:dyDescent="0.35">
      <c r="A8" s="10" t="s">
        <v>59</v>
      </c>
      <c r="B8" s="10" t="s">
        <v>69</v>
      </c>
      <c r="C8" s="10">
        <v>0.25</v>
      </c>
      <c r="D8" s="10">
        <v>4</v>
      </c>
      <c r="E8" s="10"/>
    </row>
    <row r="9" spans="1:5" x14ac:dyDescent="0.35">
      <c r="A9" s="10" t="s">
        <v>59</v>
      </c>
      <c r="B9" s="10" t="s">
        <v>88</v>
      </c>
      <c r="C9" s="10">
        <v>2</v>
      </c>
      <c r="D9" s="10">
        <v>32</v>
      </c>
      <c r="E9" s="10"/>
    </row>
    <row r="10" spans="1:5" x14ac:dyDescent="0.35">
      <c r="A10" s="10" t="s">
        <v>59</v>
      </c>
      <c r="B10" s="10" t="s">
        <v>32</v>
      </c>
      <c r="C10" s="10">
        <v>8.0000000000000002E-3</v>
      </c>
      <c r="D10" s="10">
        <v>2</v>
      </c>
      <c r="E10" s="10"/>
    </row>
    <row r="11" spans="1:5" x14ac:dyDescent="0.35">
      <c r="A11" s="10" t="s">
        <v>59</v>
      </c>
      <c r="B11" s="10" t="s">
        <v>68</v>
      </c>
      <c r="C11" s="10">
        <v>4</v>
      </c>
      <c r="D11" s="10">
        <v>64</v>
      </c>
      <c r="E11" s="10"/>
    </row>
    <row r="12" spans="1:5" x14ac:dyDescent="0.35">
      <c r="A12" s="10" t="s">
        <v>59</v>
      </c>
      <c r="B12" s="10" t="s">
        <v>33</v>
      </c>
      <c r="C12" s="10">
        <v>0.25</v>
      </c>
      <c r="D12" s="10">
        <v>8</v>
      </c>
      <c r="E12" s="10"/>
    </row>
    <row r="13" spans="1:5" x14ac:dyDescent="0.35">
      <c r="A13" s="10" t="s">
        <v>59</v>
      </c>
      <c r="B13" s="10" t="s">
        <v>34</v>
      </c>
      <c r="C13" s="10">
        <v>0.25</v>
      </c>
      <c r="D13" s="10">
        <v>8</v>
      </c>
      <c r="E13" s="10"/>
    </row>
    <row r="14" spans="1:5" x14ac:dyDescent="0.35">
      <c r="A14" s="10" t="s">
        <v>59</v>
      </c>
      <c r="B14" s="10" t="s">
        <v>53</v>
      </c>
      <c r="C14" s="10">
        <v>2</v>
      </c>
      <c r="D14" s="10">
        <v>32</v>
      </c>
      <c r="E14" s="10"/>
    </row>
    <row r="15" spans="1:5" x14ac:dyDescent="0.35">
      <c r="A15" s="10" t="s">
        <v>59</v>
      </c>
      <c r="B15" s="10" t="s">
        <v>67</v>
      </c>
      <c r="C15" s="10">
        <v>2</v>
      </c>
      <c r="D15" s="10">
        <v>32</v>
      </c>
      <c r="E15" s="10"/>
    </row>
    <row r="16" spans="1:5" x14ac:dyDescent="0.35">
      <c r="A16" s="10" t="s">
        <v>59</v>
      </c>
      <c r="B16" s="10" t="s">
        <v>35</v>
      </c>
      <c r="C16" s="10">
        <v>4</v>
      </c>
      <c r="D16" s="10">
        <v>128</v>
      </c>
      <c r="E16" s="10"/>
    </row>
    <row r="17" spans="1:5" x14ac:dyDescent="0.35">
      <c r="A17" s="10" t="s">
        <v>59</v>
      </c>
      <c r="B17" s="10" t="s">
        <v>36</v>
      </c>
      <c r="C17" s="10">
        <v>8</v>
      </c>
      <c r="D17" s="10">
        <v>512</v>
      </c>
      <c r="E17" s="10"/>
    </row>
    <row r="18" spans="1:5" x14ac:dyDescent="0.35">
      <c r="A18" s="10" t="s">
        <v>59</v>
      </c>
      <c r="B18" s="10" t="s">
        <v>37</v>
      </c>
      <c r="C18" s="10">
        <v>1</v>
      </c>
      <c r="D18" s="10">
        <v>16</v>
      </c>
      <c r="E18" s="10"/>
    </row>
    <row r="19" spans="1:5" x14ac:dyDescent="0.35">
      <c r="A19" s="10" t="s">
        <v>59</v>
      </c>
      <c r="B19" s="10" t="s">
        <v>38</v>
      </c>
      <c r="C19" s="10">
        <v>0.25</v>
      </c>
      <c r="D19" s="10">
        <v>16</v>
      </c>
      <c r="E19" s="10"/>
    </row>
    <row r="20" spans="1:5" x14ac:dyDescent="0.35">
      <c r="A20" s="10" t="s">
        <v>62</v>
      </c>
      <c r="B20" s="10" t="s">
        <v>46</v>
      </c>
      <c r="C20" s="10">
        <v>1.6E-2</v>
      </c>
      <c r="D20" s="10">
        <v>256</v>
      </c>
      <c r="E20" s="10" t="s">
        <v>71</v>
      </c>
    </row>
    <row r="21" spans="1:5" x14ac:dyDescent="0.35">
      <c r="A21" s="10" t="s">
        <v>62</v>
      </c>
      <c r="B21" s="10" t="s">
        <v>68</v>
      </c>
      <c r="C21" s="10">
        <v>2</v>
      </c>
      <c r="D21" s="10">
        <v>32</v>
      </c>
      <c r="E21" s="10"/>
    </row>
    <row r="22" spans="1:5" x14ac:dyDescent="0.35">
      <c r="A22" s="10" t="s">
        <v>62</v>
      </c>
      <c r="B22" s="10" t="s">
        <v>32</v>
      </c>
      <c r="C22" s="10">
        <v>0.12</v>
      </c>
      <c r="D22" s="10">
        <v>4</v>
      </c>
      <c r="E22" s="10"/>
    </row>
    <row r="23" spans="1:5" x14ac:dyDescent="0.35">
      <c r="A23" s="10" t="s">
        <v>62</v>
      </c>
      <c r="B23" s="10" t="s">
        <v>74</v>
      </c>
      <c r="C23" s="10">
        <v>0.25</v>
      </c>
      <c r="D23" s="10">
        <v>16</v>
      </c>
      <c r="E23" s="10"/>
    </row>
    <row r="24" spans="1:5" x14ac:dyDescent="0.35">
      <c r="A24" s="10" t="s">
        <v>62</v>
      </c>
      <c r="B24" s="10" t="s">
        <v>47</v>
      </c>
      <c r="C24" s="10">
        <v>0.25</v>
      </c>
      <c r="D24" s="10">
        <v>8</v>
      </c>
      <c r="E24" s="10"/>
    </row>
    <row r="25" spans="1:5" x14ac:dyDescent="0.35">
      <c r="A25" s="10" t="s">
        <v>62</v>
      </c>
      <c r="B25" s="10" t="s">
        <v>34</v>
      </c>
      <c r="C25" s="10">
        <v>128</v>
      </c>
      <c r="D25" s="10">
        <v>1024</v>
      </c>
      <c r="E25" s="10"/>
    </row>
    <row r="26" spans="1:5" x14ac:dyDescent="0.35">
      <c r="A26" s="10" t="s">
        <v>62</v>
      </c>
      <c r="B26" s="10" t="s">
        <v>72</v>
      </c>
      <c r="C26" s="10">
        <v>128</v>
      </c>
      <c r="D26" s="10">
        <v>1024</v>
      </c>
      <c r="E26" s="10"/>
    </row>
    <row r="27" spans="1:5" x14ac:dyDescent="0.35">
      <c r="A27" s="10" t="s">
        <v>62</v>
      </c>
      <c r="B27" s="10" t="s">
        <v>73</v>
      </c>
      <c r="C27" s="10">
        <v>1</v>
      </c>
      <c r="D27" s="10">
        <v>8</v>
      </c>
      <c r="E27" s="10"/>
    </row>
    <row r="28" spans="1:5" x14ac:dyDescent="0.35">
      <c r="A28" s="10" t="s">
        <v>62</v>
      </c>
      <c r="B28" s="10" t="s">
        <v>76</v>
      </c>
      <c r="C28" s="10">
        <v>0.5</v>
      </c>
      <c r="D28" s="10">
        <v>8</v>
      </c>
      <c r="E28" s="10"/>
    </row>
    <row r="29" spans="1:5" x14ac:dyDescent="0.35">
      <c r="A29" s="10" t="s">
        <v>62</v>
      </c>
      <c r="B29" s="10" t="s">
        <v>75</v>
      </c>
      <c r="C29" s="10">
        <v>2</v>
      </c>
      <c r="D29" s="10">
        <v>64</v>
      </c>
      <c r="E29" s="10" t="s">
        <v>80</v>
      </c>
    </row>
    <row r="30" spans="1:5" x14ac:dyDescent="0.35">
      <c r="A30" s="10" t="s">
        <v>62</v>
      </c>
      <c r="B30" s="10" t="s">
        <v>77</v>
      </c>
      <c r="C30" s="10">
        <v>0.25</v>
      </c>
      <c r="D30" s="10">
        <v>16</v>
      </c>
      <c r="E30" s="10"/>
    </row>
    <row r="31" spans="1:5" x14ac:dyDescent="0.35">
      <c r="A31" s="10" t="s">
        <v>62</v>
      </c>
      <c r="B31" s="10" t="s">
        <v>50</v>
      </c>
      <c r="C31" s="10">
        <v>0.5</v>
      </c>
      <c r="D31" s="10">
        <v>32</v>
      </c>
      <c r="E31" s="10" t="s">
        <v>79</v>
      </c>
    </row>
    <row r="32" spans="1:5" x14ac:dyDescent="0.35">
      <c r="A32" s="10" t="s">
        <v>62</v>
      </c>
      <c r="B32" s="10" t="s">
        <v>35</v>
      </c>
      <c r="C32" s="10">
        <v>512</v>
      </c>
      <c r="D32" s="10">
        <v>2048</v>
      </c>
      <c r="E32" s="10"/>
    </row>
    <row r="33" spans="1:5" x14ac:dyDescent="0.35">
      <c r="A33" s="10" t="s">
        <v>62</v>
      </c>
      <c r="B33" s="10" t="s">
        <v>78</v>
      </c>
      <c r="C33" s="10">
        <v>1.4999999999999999E-2</v>
      </c>
      <c r="D33" s="10">
        <v>0.5</v>
      </c>
      <c r="E33" s="10"/>
    </row>
    <row r="34" spans="1:5" x14ac:dyDescent="0.35">
      <c r="A34" s="10" t="s">
        <v>62</v>
      </c>
      <c r="B34" s="10" t="s">
        <v>37</v>
      </c>
      <c r="C34" s="10">
        <v>1</v>
      </c>
      <c r="D34" s="10">
        <v>32</v>
      </c>
      <c r="E34" s="10"/>
    </row>
    <row r="35" spans="1:5" x14ac:dyDescent="0.35">
      <c r="A35" s="10" t="s">
        <v>62</v>
      </c>
      <c r="B35" s="10" t="s">
        <v>48</v>
      </c>
      <c r="C35" s="10">
        <v>0.25</v>
      </c>
      <c r="D35" s="10">
        <v>32</v>
      </c>
      <c r="E35" s="10"/>
    </row>
    <row r="36" spans="1:5" x14ac:dyDescent="0.35">
      <c r="A36" s="10" t="s">
        <v>62</v>
      </c>
      <c r="B36" s="10" t="s">
        <v>49</v>
      </c>
      <c r="C36" s="10">
        <v>0.25</v>
      </c>
      <c r="D36" s="10">
        <v>32</v>
      </c>
      <c r="E36" s="1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TaxCatchAll xmlns="a46268f4-0057-47ab-bdcb-5f2cdc39bb5d">
      <Value>2</Value>
      <Value>15</Value>
    </TaxCatchAll>
    <C3TopicNote xmlns="a46268f4-0057-47ab-bdcb-5f2cdc39bb5d">
      <Terms xmlns="http://schemas.microsoft.com/office/infopath/2007/PartnerControls">
        <TermInfo xmlns="http://schemas.microsoft.com/office/infopath/2007/PartnerControls">
          <TermName xmlns="http://schemas.microsoft.com/office/infopath/2007/PartnerControls">AMR Slaughtered Animal Monitoring</TermName>
          <TermId xmlns="http://schemas.microsoft.com/office/infopath/2007/PartnerControls">019ec609-04ee-4828-b542-538ed275f21d</TermId>
        </TermInfo>
      </Terms>
    </C3TopicNote>
    <ob3cd473ce58430395df0fffc7a77982 xmlns="a46268f4-0057-47ab-bdcb-5f2cdc39bb5d">
      <Terms xmlns="http://schemas.microsoft.com/office/infopath/2007/PartnerControls">
        <TermInfo xmlns="http://schemas.microsoft.com/office/infopath/2007/PartnerControls">
          <TermName xmlns="http://schemas.microsoft.com/office/infopath/2007/PartnerControls">Sensitive</TermName>
          <TermId xmlns="http://schemas.microsoft.com/office/infopath/2007/PartnerControls">fde35ad9-ead4-456d-8d91-c8a555a771a5</TermId>
        </TermInfo>
      </Terms>
    </ob3cd473ce58430395df0fffc7a77982>
    <de3b6a0b5c2b4917a4f4fd06e7a254f3 xmlns="a46268f4-0057-47ab-bdcb-5f2cdc39bb5d">
      <Terms xmlns="http://schemas.microsoft.com/office/infopath/2007/PartnerControls"/>
    </de3b6a0b5c2b4917a4f4fd06e7a254f3>
    <TaxKeywordTaxHTField xmlns="a46268f4-0057-47ab-bdcb-5f2cdc39bb5d">
      <Terms xmlns="http://schemas.microsoft.com/office/infopath/2007/PartnerControls"/>
    </TaxKeywordTaxHTField>
    <PiritahiLegacyModifiedBy xmlns="a46268f4-0057-47ab-bdcb-5f2cdc39bb5d">Stephanie Watson (Steph)</PiritahiLegacyModifiedBy>
    <PiritahiLegacyItemId xmlns="a46268f4-0057-47ab-bdcb-5f2cdc39bb5d">959</PiritahiLegacyItemId>
    <PiritahiLegacyFileRef xmlns="a46268f4-0057-47ab-bdcb-5f2cdc39bb5d">/Sites/ACVM/AR/MonitoringSurveillance/C0034957 AMR surveillance - one off Sheep/Sheep MIC distributions.xlsx</PiritahiLegacyFileRef>
    <PiritahiLegacyDocId xmlns="a46268f4-0057-47ab-bdcb-5f2cdc39bb5d" xsi:nil="true"/>
    <PiritahiLegacyCreatedBy xmlns="a46268f4-0057-47ab-bdcb-5f2cdc39bb5d">Stephanie Watson (Steph)</PiritahiLegacyCreatedBy>
    <PiritahiLegacyUniqueId xmlns="a46268f4-0057-47ab-bdcb-5f2cdc39bb5d">8b9e3f48-7a8a-4464-a103-fb4a5764d210</PiritahiLegacyUniqueId>
    <PiritahiLegacyFileDirRef xmlns="a46268f4-0057-47ab-bdcb-5f2cdc39bb5d" xsi:nil="true"/>
    <PiritahiLegacyFileLeafRef xmlns="a46268f4-0057-47ab-bdcb-5f2cdc39bb5d">Sheep MIC distributions.xlsx</PiritahiLegacyFileLeafRef>
    <_dlc_DocId xmlns="a46268f4-0057-47ab-bdcb-5f2cdc39bb5d">MPIDOCID-757579550-959</_dlc_DocId>
    <_dlc_DocIdUrl xmlns="a46268f4-0057-47ab-bdcb-5f2cdc39bb5d">
      <Url>https://mpinz.sharepoint.com/sites/ACVM_AR/_layouts/15/DocIdRedir.aspx?ID=MPIDOCID-757579550-959</Url>
      <Description>MPIDOCID-757579550-959</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Excel Spreadsheet" ma:contentTypeID="0x0101009ED3808C213F5349B7FB37F2252CCCDC0200C9E0B1047480F346839781D9126AE1BA" ma:contentTypeVersion="28" ma:contentTypeDescription="Create a new Excel Spreadsheet" ma:contentTypeScope="" ma:versionID="539aa5466b70c0ff9ddb794809079586">
  <xsd:schema xmlns:xsd="http://www.w3.org/2001/XMLSchema" xmlns:xs="http://www.w3.org/2001/XMLSchema" xmlns:p="http://schemas.microsoft.com/office/2006/metadata/properties" xmlns:ns2="a46268f4-0057-47ab-bdcb-5f2cdc39bb5d" targetNamespace="http://schemas.microsoft.com/office/2006/metadata/properties" ma:root="true" ma:fieldsID="11d55729d84695b756558c9101a14a0a" ns2:_="">
    <xsd:import namespace="a46268f4-0057-47ab-bdcb-5f2cdc39bb5d"/>
    <xsd:element name="properties">
      <xsd:complexType>
        <xsd:sequence>
          <xsd:element name="documentManagement">
            <xsd:complexType>
              <xsd:all>
                <xsd:element ref="ns2:TaxCatchAll" minOccurs="0"/>
                <xsd:element ref="ns2:de3b6a0b5c2b4917a4f4fd06e7a254f3" minOccurs="0"/>
                <xsd:element ref="ns2:C3TopicNote" minOccurs="0"/>
                <xsd:element ref="ns2:TaxKeywordTaxHTField" minOccurs="0"/>
                <xsd:element ref="ns2:TaxCatchAllLabel" minOccurs="0"/>
                <xsd:element ref="ns2:ob3cd473ce58430395df0fffc7a77982" minOccurs="0"/>
                <xsd:element ref="ns2:_dlc_DocId" minOccurs="0"/>
                <xsd:element ref="ns2:_dlc_DocIdUrl" minOccurs="0"/>
                <xsd:element ref="ns2:_dlc_DocIdPersistId" minOccurs="0"/>
                <xsd:element ref="ns2:PiritahiLegacyUniqueId" minOccurs="0"/>
                <xsd:element ref="ns2:PiritahiLegacyFileLeafRef" minOccurs="0"/>
                <xsd:element ref="ns2:PiritahiLegacyDocId" minOccurs="0"/>
                <xsd:element ref="ns2:PiritahiLegacyFileDirRef" minOccurs="0"/>
                <xsd:element ref="ns2:PiritahiLegacyItemId" minOccurs="0"/>
                <xsd:element ref="ns2:PiritahiLegacyFileRef" minOccurs="0"/>
                <xsd:element ref="ns2:PiritahiLegacyCreatedBy" minOccurs="0"/>
                <xsd:element ref="ns2:PiritahiLegacyModified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268f4-0057-47ab-bdcb-5f2cdc39bb5d"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8f2e0a5-0ff6-4ea6-a7a2-cdb09dfdf6f2}" ma:internalName="TaxCatchAll" ma:readOnly="false" ma:showField="CatchAllData" ma:web="a46268f4-0057-47ab-bdcb-5f2cdc39bb5d">
      <xsd:complexType>
        <xsd:complexContent>
          <xsd:extension base="dms:MultiChoiceLookup">
            <xsd:sequence>
              <xsd:element name="Value" type="dms:Lookup" maxOccurs="unbounded" minOccurs="0" nillable="true"/>
            </xsd:sequence>
          </xsd:extension>
        </xsd:complexContent>
      </xsd:complexType>
    </xsd:element>
    <xsd:element name="de3b6a0b5c2b4917a4f4fd06e7a254f3" ma:index="12" nillable="true" ma:displayName="Derived Terms_0" ma:hidden="true" ma:internalName="de3b6a0b5c2b4917a4f4fd06e7a254f3" ma:readOnly="false">
      <xsd:simpleType>
        <xsd:restriction base="dms:Note"/>
      </xsd:simpleType>
    </xsd:element>
    <xsd:element name="C3TopicNote" ma:index="13" nillable="true" ma:taxonomy="true" ma:internalName="C3TopicNote" ma:taxonomyFieldName="C3Topic" ma:displayName="Topic" ma:readOnly="false" ma:fieldId="{6a3fe89f-a6dd-4490-a9c1-3ef38d67b8c7}" ma:sspId="7416c066-1a76-438e-9ee7-a0550790a223" ma:termSetId="c1fe17c9-e33d-4ccf-9dcc-20187cfa0872" ma:anchorId="4b4fd845-5eb0-4708-9014-94bc73d43e14" ma:open="false" ma:isKeyword="false">
      <xsd:complexType>
        <xsd:sequence>
          <xsd:element ref="pc:Terms" minOccurs="0" maxOccurs="1"/>
        </xsd:sequence>
      </xsd:complexType>
    </xsd:element>
    <xsd:element name="TaxKeywordTaxHTField" ma:index="14" nillable="true" ma:taxonomy="true" ma:internalName="TaxKeywordTaxHTField" ma:taxonomyFieldName="TaxKeyword" ma:displayName="Enterprise Keywords" ma:readOnly="false" ma:fieldId="{23f27201-bee3-471e-b2e7-b64fd8b7ca38}" ma:taxonomyMulti="true" ma:sspId="7416c066-1a76-438e-9ee7-a0550790a223" ma:termSetId="00000000-0000-0000-0000-000000000000" ma:anchorId="00000000-0000-0000-0000-000000000000" ma:open="true" ma:isKeyword="true">
      <xsd:complexType>
        <xsd:sequence>
          <xsd:element ref="pc:Terms" minOccurs="0" maxOccurs="1"/>
        </xsd:sequence>
      </xsd:complexType>
    </xsd:element>
    <xsd:element name="TaxCatchAllLabel" ma:index="15" nillable="true" ma:displayName="Taxonomy Catch All Column1" ma:hidden="true" ma:list="{68f2e0a5-0ff6-4ea6-a7a2-cdb09dfdf6f2}" ma:internalName="TaxCatchAllLabel" ma:readOnly="true" ma:showField="CatchAllDataLabel" ma:web="a46268f4-0057-47ab-bdcb-5f2cdc39bb5d">
      <xsd:complexType>
        <xsd:complexContent>
          <xsd:extension base="dms:MultiChoiceLookup">
            <xsd:sequence>
              <xsd:element name="Value" type="dms:Lookup" maxOccurs="unbounded" minOccurs="0" nillable="true"/>
            </xsd:sequence>
          </xsd:extension>
        </xsd:complexContent>
      </xsd:complexType>
    </xsd:element>
    <xsd:element name="ob3cd473ce58430395df0fffc7a77982" ma:index="16" nillable="true" ma:taxonomy="true" ma:internalName="ob3cd473ce58430395df0fffc7a77982" ma:taxonomyFieldName="MPISecurityClassification" ma:displayName="Security Classification" ma:readOnly="false" ma:default="-1;#Sensitive|fde35ad9-ead4-456d-8d91-c8a555a771a5" ma:fieldId="{8b3cd473-ce58-4303-95df-0fffc7a77982}" ma:sspId="7416c066-1a76-438e-9ee7-a0550790a223" ma:termSetId="0585e480-f249-45e9-9d9a-827200d7ed08" ma:anchorId="00000000-0000-0000-0000-000000000000" ma:open="false" ma:isKeyword="false">
      <xsd:complexType>
        <xsd:sequence>
          <xsd:element ref="pc:Terms" minOccurs="0" maxOccurs="1"/>
        </xsd:sequence>
      </xsd:complex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PiritahiLegacyUniqueId" ma:index="20" nillable="true" ma:displayName="Piritahi UniqueId" ma:hidden="true" ma:internalName="PiritahiLegacyUniqueId" ma:readOnly="false">
      <xsd:simpleType>
        <xsd:restriction base="dms:Text"/>
      </xsd:simpleType>
    </xsd:element>
    <xsd:element name="PiritahiLegacyFileLeafRef" ma:index="21" nillable="true" ma:displayName="Piritahi FileLeafRef" ma:hidden="true" ma:internalName="PiritahiLegacyFileLeafRef" ma:readOnly="false">
      <xsd:simpleType>
        <xsd:restriction base="dms:Text"/>
      </xsd:simpleType>
    </xsd:element>
    <xsd:element name="PiritahiLegacyDocId" ma:index="22" nillable="true" ma:displayName="Piritahi DocId" ma:hidden="true" ma:internalName="PiritahiLegacyDocId" ma:readOnly="false">
      <xsd:simpleType>
        <xsd:restriction base="dms:Text"/>
      </xsd:simpleType>
    </xsd:element>
    <xsd:element name="PiritahiLegacyFileDirRef" ma:index="23" nillable="true" ma:displayName="Piritahi FileDirRef" ma:hidden="true" ma:internalName="PiritahiLegacyFileDirRef" ma:readOnly="false">
      <xsd:simpleType>
        <xsd:restriction base="dms:Text"/>
      </xsd:simpleType>
    </xsd:element>
    <xsd:element name="PiritahiLegacyItemId" ma:index="24" nillable="true" ma:displayName="Piritahi ItemId" ma:hidden="true" ma:internalName="PiritahiLegacyItemId" ma:readOnly="false">
      <xsd:simpleType>
        <xsd:restriction base="dms:Number"/>
      </xsd:simpleType>
    </xsd:element>
    <xsd:element name="PiritahiLegacyFileRef" ma:index="25" nillable="true" ma:displayName="Piritahi FileRef" ma:hidden="true" ma:internalName="PiritahiLegacyFileRef" ma:readOnly="false">
      <xsd:simpleType>
        <xsd:restriction base="dms:Text"/>
      </xsd:simpleType>
    </xsd:element>
    <xsd:element name="PiritahiLegacyCreatedBy" ma:index="26" nillable="true" ma:displayName="Piritahi Created By" ma:hidden="true" ma:internalName="PiritahiLegacyCreatedBy" ma:readOnly="false">
      <xsd:simpleType>
        <xsd:restriction base="dms:Text"/>
      </xsd:simpleType>
    </xsd:element>
    <xsd:element name="PiritahiLegacyModifiedBy" ma:index="27" nillable="true" ma:displayName="Piritahi Modified By" ma:hidden="true" ma:internalName="PiritahiLegacyModifiedBy"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9F4799-2E4D-454A-B478-FBCBB26FE40D}">
  <ds:schemaRefs>
    <ds:schemaRef ds:uri="http://schemas.microsoft.com/sharepoint/events"/>
  </ds:schemaRefs>
</ds:datastoreItem>
</file>

<file path=customXml/itemProps2.xml><?xml version="1.0" encoding="utf-8"?>
<ds:datastoreItem xmlns:ds="http://schemas.openxmlformats.org/officeDocument/2006/customXml" ds:itemID="{F2A73368-893F-46FA-87C9-1A3FF5D56A88}">
  <ds:schemaRefs>
    <ds:schemaRef ds:uri="http://schemas.microsoft.com/sharepoint/v3/contenttype/forms"/>
  </ds:schemaRefs>
</ds:datastoreItem>
</file>

<file path=customXml/itemProps3.xml><?xml version="1.0" encoding="utf-8"?>
<ds:datastoreItem xmlns:ds="http://schemas.openxmlformats.org/officeDocument/2006/customXml" ds:itemID="{4F11E6D6-4413-4B64-9FE3-3FCB46321A8C}">
  <ds:schemaRefs>
    <ds:schemaRef ds:uri="http://schemas.microsoft.com/office/2006/documentManagement/types"/>
    <ds:schemaRef ds:uri="a46268f4-0057-47ab-bdcb-5f2cdc39bb5d"/>
    <ds:schemaRef ds:uri="http://purl.org/dc/elements/1.1/"/>
    <ds:schemaRef ds:uri="http://schemas.microsoft.com/sharepoint/v3"/>
    <ds:schemaRef ds:uri="http://schemas.openxmlformats.org/package/2006/metadata/core-properties"/>
    <ds:schemaRef ds:uri="http://purl.org/dc/terms/"/>
    <ds:schemaRef ds:uri="http://schemas.microsoft.com/office/infopath/2007/PartnerControls"/>
    <ds:schemaRef ds:uri="14103f15-6046-4153-8e36-f3909d476ef6"/>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93C814D1-9747-48C2-A4E6-7EAD262BB3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268f4-0057-47ab-bdcb-5f2cdc39bb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 coli</vt:lpstr>
      <vt:lpstr>E. faecalis</vt:lpstr>
      <vt:lpstr>E. faecium</vt:lpstr>
      <vt:lpstr>Concentrations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 Dyet</dc:creator>
  <cp:keywords/>
  <dc:description/>
  <cp:lastModifiedBy>Stephanie Watson (Steph)</cp:lastModifiedBy>
  <cp:revision/>
  <dcterms:created xsi:type="dcterms:W3CDTF">2022-11-07T23:19:57Z</dcterms:created>
  <dcterms:modified xsi:type="dcterms:W3CDTF">2025-10-23T01:31:09Z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0x0101009ED3808C213F5349B7FB37F2252CCCDC0200C9E0B1047480F346839781D9126AE1BA</vt:lpwstr>
  </property>
  <property fmtid="{D5CDD505-2E9C-101B-9397-08002B2CF9AE}" pid="3" name="MediaServiceImageTags">
    <vt:lpwstr/>
  </property>
  <property fmtid="{D5CDD505-2E9C-101B-9397-08002B2CF9AE}" pid="4" name="C3Topic">
    <vt:lpwstr>15;#AMR Slaughtered Animal Monitoring|019ec609-04ee-4828-b542-538ed275f21d</vt:lpwstr>
  </property>
  <property fmtid="{D5CDD505-2E9C-101B-9397-08002B2CF9AE}" pid="5" name="RecordPoint_WorkflowType">
    <vt:lpwstr/>
  </property>
  <property fmtid="{D5CDD505-2E9C-101B-9397-08002B2CF9AE}" pid="6" name="RecordPoint_ActiveItemSiteId">
    <vt:lpwstr/>
  </property>
  <property fmtid="{D5CDD505-2E9C-101B-9397-08002B2CF9AE}" pid="7" name="RecordPoint_ActiveItemListId">
    <vt:lpwstr/>
  </property>
  <property fmtid="{D5CDD505-2E9C-101B-9397-08002B2CF9AE}" pid="8" name="RecordPoint_ActiveItemUniqueId">
    <vt:lpwstr/>
  </property>
  <property fmtid="{D5CDD505-2E9C-101B-9397-08002B2CF9AE}" pid="9" name="RecordPoint_ActiveItemWebId">
    <vt:lpwstr/>
  </property>
  <property fmtid="{D5CDD505-2E9C-101B-9397-08002B2CF9AE}" pid="10" name="RecordPoint_SubmissionDate">
    <vt:lpwstr/>
  </property>
  <property fmtid="{D5CDD505-2E9C-101B-9397-08002B2CF9AE}" pid="11" name="RecordPoint_RecordNumberSubmitted">
    <vt:lpwstr/>
  </property>
  <property fmtid="{D5CDD505-2E9C-101B-9397-08002B2CF9AE}" pid="12" name="RecordPoint_ActiveItemMoved">
    <vt:lpwstr/>
  </property>
  <property fmtid="{D5CDD505-2E9C-101B-9397-08002B2CF9AE}" pid="13" name="RecordPoint_SubmissionCompleted">
    <vt:lpwstr/>
  </property>
  <property fmtid="{D5CDD505-2E9C-101B-9397-08002B2CF9AE}" pid="14" name="RecordPoint_RecordFormat">
    <vt:lpwstr/>
  </property>
  <property fmtid="{D5CDD505-2E9C-101B-9397-08002B2CF9AE}" pid="15" name="EmReceivedByName">
    <vt:lpwstr/>
  </property>
  <property fmtid="{D5CDD505-2E9C-101B-9397-08002B2CF9AE}" pid="16" name="TaxKeyword">
    <vt:lpwstr/>
  </property>
  <property fmtid="{D5CDD505-2E9C-101B-9397-08002B2CF9AE}" pid="17" name="C3LegacyModifiedBy">
    <vt:lpwstr/>
  </property>
  <property fmtid="{D5CDD505-2E9C-101B-9397-08002B2CF9AE}" pid="18" name="DocumentSetDescription">
    <vt:lpwstr/>
  </property>
  <property fmtid="{D5CDD505-2E9C-101B-9397-08002B2CF9AE}" pid="19" name="EmSubject">
    <vt:lpwstr/>
  </property>
  <property fmtid="{D5CDD505-2E9C-101B-9397-08002B2CF9AE}" pid="20" name="EmSensitivity">
    <vt:lpwstr/>
  </property>
  <property fmtid="{D5CDD505-2E9C-101B-9397-08002B2CF9AE}" pid="21" name="MPISecurityClassification">
    <vt:lpwstr>2;#Sensitive|fde35ad9-ead4-456d-8d91-c8a555a771a5</vt:lpwstr>
  </property>
  <property fmtid="{D5CDD505-2E9C-101B-9397-08002B2CF9AE}" pid="22" name="C3LegacyComments">
    <vt:lpwstr/>
  </property>
  <property fmtid="{D5CDD505-2E9C-101B-9397-08002B2CF9AE}" pid="23" name="EmToAddress">
    <vt:lpwstr/>
  </property>
  <property fmtid="{D5CDD505-2E9C-101B-9397-08002B2CF9AE}" pid="24" name="C3MigrationBatch">
    <vt:lpwstr/>
  </property>
  <property fmtid="{D5CDD505-2E9C-101B-9397-08002B2CF9AE}" pid="25" name="EmCategory">
    <vt:lpwstr/>
  </property>
  <property fmtid="{D5CDD505-2E9C-101B-9397-08002B2CF9AE}" pid="26" name="EmConversationIndex">
    <vt:lpwstr/>
  </property>
  <property fmtid="{D5CDD505-2E9C-101B-9397-08002B2CF9AE}" pid="27" name="EmBody">
    <vt:lpwstr/>
  </property>
  <property fmtid="{D5CDD505-2E9C-101B-9397-08002B2CF9AE}" pid="28" name="EmHasAttachments">
    <vt:lpwstr/>
  </property>
  <property fmtid="{D5CDD505-2E9C-101B-9397-08002B2CF9AE}" pid="29" name="EmDateSent">
    <vt:lpwstr/>
  </property>
  <property fmtid="{D5CDD505-2E9C-101B-9397-08002B2CF9AE}" pid="30" name="EmCC">
    <vt:lpwstr/>
  </property>
  <property fmtid="{D5CDD505-2E9C-101B-9397-08002B2CF9AE}" pid="31" name="EmBCCSMTPAddress">
    <vt:lpwstr/>
  </property>
  <property fmtid="{D5CDD505-2E9C-101B-9397-08002B2CF9AE}" pid="32" name="EmFromName">
    <vt:lpwstr/>
  </property>
  <property fmtid="{D5CDD505-2E9C-101B-9397-08002B2CF9AE}" pid="33" name="EmType">
    <vt:lpwstr/>
  </property>
  <property fmtid="{D5CDD505-2E9C-101B-9397-08002B2CF9AE}" pid="34" name="C3LegacyCreatedDate">
    <vt:lpwstr/>
  </property>
  <property fmtid="{D5CDD505-2E9C-101B-9397-08002B2CF9AE}" pid="35" name="EmTo">
    <vt:lpwstr/>
  </property>
  <property fmtid="{D5CDD505-2E9C-101B-9397-08002B2CF9AE}" pid="36" name="EmToSMTPAddress">
    <vt:lpwstr/>
  </property>
  <property fmtid="{D5CDD505-2E9C-101B-9397-08002B2CF9AE}" pid="37" name="_ExtendedDescription">
    <vt:lpwstr/>
  </property>
  <property fmtid="{D5CDD505-2E9C-101B-9397-08002B2CF9AE}" pid="38" name="_docset_NoMedatataSyncRequired">
    <vt:lpwstr>True</vt:lpwstr>
  </property>
  <property fmtid="{D5CDD505-2E9C-101B-9397-08002B2CF9AE}" pid="39" name="C3LegacyTags">
    <vt:lpwstr/>
  </property>
  <property fmtid="{D5CDD505-2E9C-101B-9397-08002B2CF9AE}" pid="40" name="URL">
    <vt:lpwstr/>
  </property>
  <property fmtid="{D5CDD505-2E9C-101B-9397-08002B2CF9AE}" pid="41" name="EmDateReceived">
    <vt:lpwstr/>
  </property>
  <property fmtid="{D5CDD505-2E9C-101B-9397-08002B2CF9AE}" pid="42" name="EmCon">
    <vt:lpwstr/>
  </property>
  <property fmtid="{D5CDD505-2E9C-101B-9397-08002B2CF9AE}" pid="43" name="C3LegacyModifiedDate">
    <vt:lpwstr/>
  </property>
  <property fmtid="{D5CDD505-2E9C-101B-9397-08002B2CF9AE}" pid="44" name="EmCompanies">
    <vt:lpwstr/>
  </property>
  <property fmtid="{D5CDD505-2E9C-101B-9397-08002B2CF9AE}" pid="45" name="EmFromSMTPAddress">
    <vt:lpwstr/>
  </property>
  <property fmtid="{D5CDD505-2E9C-101B-9397-08002B2CF9AE}" pid="46" name="EmAttachCount">
    <vt:lpwstr/>
  </property>
  <property fmtid="{D5CDD505-2E9C-101B-9397-08002B2CF9AE}" pid="47" name="C3LegacyDocumentId">
    <vt:lpwstr/>
  </property>
  <property fmtid="{D5CDD505-2E9C-101B-9397-08002B2CF9AE}" pid="48" name="C3LegacyVersionNumber">
    <vt:lpwstr/>
  </property>
  <property fmtid="{D5CDD505-2E9C-101B-9397-08002B2CF9AE}" pid="49" name="C3LegacyCreatedBy">
    <vt:lpwstr/>
  </property>
  <property fmtid="{D5CDD505-2E9C-101B-9397-08002B2CF9AE}" pid="50" name="EmReceivedOnBehalfOfName">
    <vt:lpwstr/>
  </property>
  <property fmtid="{D5CDD505-2E9C-101B-9397-08002B2CF9AE}" pid="51" name="EmReplyRecipients">
    <vt:lpwstr/>
  </property>
  <property fmtid="{D5CDD505-2E9C-101B-9397-08002B2CF9AE}" pid="52" name="EmRetentionPolicyName">
    <vt:lpwstr/>
  </property>
  <property fmtid="{D5CDD505-2E9C-101B-9397-08002B2CF9AE}" pid="53" name="EmReplyRecipientNames">
    <vt:lpwstr/>
  </property>
  <property fmtid="{D5CDD505-2E9C-101B-9397-08002B2CF9AE}" pid="54" name="_dlc_DocIdItemGuid">
    <vt:lpwstr>300aa1c0-c4ad-493c-9ac0-e0641280aeda</vt:lpwstr>
  </property>
  <property fmtid="{D5CDD505-2E9C-101B-9397-08002B2CF9AE}" pid="55" name="EmFrom">
    <vt:lpwstr/>
  </property>
  <property fmtid="{D5CDD505-2E9C-101B-9397-08002B2CF9AE}" pid="56" name="EmAttachmentNames">
    <vt:lpwstr/>
  </property>
  <property fmtid="{D5CDD505-2E9C-101B-9397-08002B2CF9AE}" pid="57" name="EmSentOnBehalfOfName">
    <vt:lpwstr/>
  </property>
  <property fmtid="{D5CDD505-2E9C-101B-9397-08002B2CF9AE}" pid="58" name="EmCCSMTPAddress">
    <vt:lpwstr/>
  </property>
  <property fmtid="{D5CDD505-2E9C-101B-9397-08002B2CF9AE}" pid="59" name="EmConversationID">
    <vt:lpwstr/>
  </property>
  <property fmtid="{D5CDD505-2E9C-101B-9397-08002B2CF9AE}" pid="60" name="EmDate">
    <vt:lpwstr/>
  </property>
  <property fmtid="{D5CDD505-2E9C-101B-9397-08002B2CF9AE}" pid="61" name="PingarMPI_Terms">
    <vt:lpwstr/>
  </property>
  <property fmtid="{D5CDD505-2E9C-101B-9397-08002B2CF9AE}" pid="62" name="EmBCC">
    <vt:lpwstr/>
  </property>
  <property fmtid="{D5CDD505-2E9C-101B-9397-08002B2CF9AE}" pid="63" name="EmID">
    <vt:lpwstr/>
  </property>
  <property fmtid="{D5CDD505-2E9C-101B-9397-08002B2CF9AE}" pid="64" name="EmImportance">
    <vt:lpwstr/>
  </property>
  <property fmtid="{D5CDD505-2E9C-101B-9397-08002B2CF9AE}" pid="65" name="Order">
    <vt:r8>95900</vt:r8>
  </property>
  <property fmtid="{D5CDD505-2E9C-101B-9397-08002B2CF9AE}" pid="66" name="MSIP_Label_39325d10-cd02-49e6-9d18-539f1ecf5edc_Enabled">
    <vt:lpwstr>True</vt:lpwstr>
  </property>
  <property fmtid="{D5CDD505-2E9C-101B-9397-08002B2CF9AE}" pid="67" name="MSIP_Label_39325d10-cd02-49e6-9d18-539f1ecf5edc_SiteId">
    <vt:lpwstr>c30d47c4-6369-4cf2-9dd6-79a0e0aa416d</vt:lpwstr>
  </property>
  <property fmtid="{D5CDD505-2E9C-101B-9397-08002B2CF9AE}" pid="68" name="MSIP_Label_39325d10-cd02-49e6-9d18-539f1ecf5edc_SetDate">
    <vt:lpwstr>2025-10-15T21:55:50Z</vt:lpwstr>
  </property>
  <property fmtid="{D5CDD505-2E9C-101B-9397-08002B2CF9AE}" pid="69" name="MSIP_Label_39325d10-cd02-49e6-9d18-539f1ecf5edc_Name">
    <vt:lpwstr>SENSITIVE</vt:lpwstr>
  </property>
  <property fmtid="{D5CDD505-2E9C-101B-9397-08002B2CF9AE}" pid="70" name="MSIP_Label_39325d10-cd02-49e6-9d18-539f1ecf5edc_ActionId">
    <vt:lpwstr>6e472369-5d62-4d24-bc6c-3da714202f43</vt:lpwstr>
  </property>
  <property fmtid="{D5CDD505-2E9C-101B-9397-08002B2CF9AE}" pid="71" name="MSIP_Label_39325d10-cd02-49e6-9d18-539f1ecf5edc_Removed">
    <vt:lpwstr>False</vt:lpwstr>
  </property>
  <property fmtid="{D5CDD505-2E9C-101B-9397-08002B2CF9AE}" pid="72" name="MSIP_Label_39325d10-cd02-49e6-9d18-539f1ecf5edc_Extended_MSFT_Method">
    <vt:lpwstr>Privileged</vt:lpwstr>
  </property>
  <property fmtid="{D5CDD505-2E9C-101B-9397-08002B2CF9AE}" pid="73" name="Sensitivity">
    <vt:lpwstr>SENSITIVE</vt:lpwstr>
  </property>
</Properties>
</file>